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%wt" sheetId="1" r:id="rId1"/>
    <sheet name="Micromola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Q59" i="1" l="1"/>
  <c r="CQ55" i="1"/>
  <c r="CE54" i="1"/>
  <c r="CO54" i="1"/>
  <c r="CJ54" i="1"/>
  <c r="CQ58" i="1" l="1"/>
  <c r="CM56" i="1"/>
  <c r="CM57" i="1" s="1"/>
  <c r="CM58" i="1" s="1"/>
  <c r="CH56" i="1"/>
  <c r="CH57" i="1" s="1"/>
  <c r="CH58" i="1" s="1"/>
  <c r="CC56" i="1"/>
  <c r="CC57" i="1" s="1"/>
  <c r="CC58" i="1" s="1"/>
  <c r="BX56" i="1"/>
  <c r="BX57" i="1" s="1"/>
  <c r="BX58" i="1" s="1"/>
  <c r="BS56" i="1"/>
  <c r="BS57" i="1" s="1"/>
  <c r="BS58" i="1" s="1"/>
  <c r="BN56" i="1"/>
  <c r="BN57" i="1" s="1"/>
  <c r="BN58" i="1" s="1"/>
  <c r="BI56" i="1"/>
  <c r="BI57" i="1" s="1"/>
  <c r="BI58" i="1" s="1"/>
  <c r="BD56" i="1"/>
  <c r="BD57" i="1" s="1"/>
  <c r="BD58" i="1" s="1"/>
  <c r="AY56" i="1"/>
  <c r="AY57" i="1" s="1"/>
  <c r="AY58" i="1" s="1"/>
  <c r="AT56" i="1"/>
  <c r="AT57" i="1" s="1"/>
  <c r="AT58" i="1" s="1"/>
  <c r="AO56" i="1"/>
  <c r="AO57" i="1" s="1"/>
  <c r="AO58" i="1" s="1"/>
  <c r="AJ56" i="1"/>
  <c r="AJ57" i="1" s="1"/>
  <c r="AJ58" i="1" s="1"/>
  <c r="AE57" i="1"/>
  <c r="AE58" i="1" s="1"/>
  <c r="AE56" i="1"/>
  <c r="Z57" i="1"/>
  <c r="Z58" i="1" s="1"/>
  <c r="Z56" i="1"/>
  <c r="U56" i="1"/>
  <c r="U57" i="1" s="1"/>
  <c r="U58" i="1" s="1"/>
  <c r="P57" i="1"/>
  <c r="P58" i="1" s="1"/>
  <c r="P56" i="1"/>
  <c r="K56" i="1"/>
  <c r="K57" i="1" s="1"/>
  <c r="K58" i="1" s="1"/>
  <c r="F58" i="1"/>
  <c r="F57" i="1"/>
  <c r="F56" i="1"/>
  <c r="CQ54" i="1" l="1"/>
  <c r="BZ54" i="1"/>
  <c r="BU54" i="1"/>
  <c r="BP54" i="1"/>
  <c r="BK54" i="1"/>
  <c r="BF54" i="1"/>
  <c r="BA54" i="1"/>
  <c r="AV54" i="1"/>
  <c r="AQ54" i="1"/>
  <c r="AL54" i="1"/>
  <c r="AG54" i="1"/>
  <c r="AB54" i="1"/>
  <c r="W54" i="1"/>
  <c r="R54" i="1"/>
  <c r="M54" i="1"/>
  <c r="H54" i="1"/>
  <c r="W9" i="2" l="1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8" i="2" l="1"/>
  <c r="S28" i="2"/>
  <c r="T28" i="2"/>
  <c r="U28" i="2"/>
  <c r="V28" i="2"/>
  <c r="R28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9" i="2"/>
  <c r="P28" i="2"/>
  <c r="L28" i="2"/>
  <c r="M28" i="2"/>
  <c r="N28" i="2"/>
  <c r="O28" i="2"/>
  <c r="K28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9" i="2"/>
  <c r="I28" i="2"/>
  <c r="E28" i="2"/>
  <c r="F28" i="2"/>
  <c r="G28" i="2"/>
  <c r="H28" i="2"/>
  <c r="D28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9" i="2"/>
  <c r="G52" i="1"/>
  <c r="CN54" i="1"/>
  <c r="CN53" i="1"/>
  <c r="CN52" i="1"/>
  <c r="CI54" i="1"/>
  <c r="CI53" i="1"/>
  <c r="CI52" i="1"/>
  <c r="CD54" i="1"/>
  <c r="CD53" i="1"/>
  <c r="CD52" i="1"/>
  <c r="BY54" i="1"/>
  <c r="BY53" i="1"/>
  <c r="BY52" i="1"/>
  <c r="BT54" i="1"/>
  <c r="BT53" i="1"/>
  <c r="BT52" i="1"/>
  <c r="BO54" i="1"/>
  <c r="BO53" i="1"/>
  <c r="BO52" i="1"/>
  <c r="BJ54" i="1"/>
  <c r="BJ53" i="1"/>
  <c r="BJ52" i="1"/>
  <c r="BE54" i="1"/>
  <c r="BE53" i="1"/>
  <c r="BE52" i="1"/>
  <c r="AZ54" i="1"/>
  <c r="AZ53" i="1"/>
  <c r="AZ52" i="1"/>
  <c r="AU54" i="1"/>
  <c r="AU53" i="1"/>
  <c r="AU52" i="1"/>
  <c r="AP54" i="1"/>
  <c r="AP53" i="1"/>
  <c r="AP52" i="1"/>
  <c r="AK54" i="1"/>
  <c r="AK53" i="1"/>
  <c r="AK52" i="1"/>
  <c r="AF54" i="1"/>
  <c r="AF53" i="1"/>
  <c r="AF52" i="1"/>
  <c r="AA54" i="1"/>
  <c r="AA53" i="1"/>
  <c r="AA52" i="1"/>
  <c r="V54" i="1"/>
  <c r="V53" i="1"/>
  <c r="V52" i="1"/>
  <c r="Q54" i="1"/>
  <c r="Q53" i="1"/>
  <c r="Q52" i="1"/>
  <c r="L54" i="1"/>
  <c r="L53" i="1"/>
  <c r="L52" i="1"/>
  <c r="G54" i="1"/>
  <c r="G53" i="1"/>
  <c r="G3" i="1"/>
  <c r="E3" i="1"/>
  <c r="CL50" i="1"/>
  <c r="CM50" i="1" s="1"/>
  <c r="CN50" i="1" s="1"/>
  <c r="CL49" i="1"/>
  <c r="CM49" i="1" s="1"/>
  <c r="CN49" i="1" s="1"/>
  <c r="CL48" i="1"/>
  <c r="CM48" i="1" s="1"/>
  <c r="CN48" i="1" s="1"/>
  <c r="CL47" i="1"/>
  <c r="CM47" i="1" s="1"/>
  <c r="CN47" i="1" s="1"/>
  <c r="CL46" i="1"/>
  <c r="CM46" i="1" s="1"/>
  <c r="CN46" i="1" s="1"/>
  <c r="CL45" i="1"/>
  <c r="CM45" i="1" s="1"/>
  <c r="CN45" i="1" s="1"/>
  <c r="CL44" i="1"/>
  <c r="CM44" i="1" s="1"/>
  <c r="CN44" i="1" s="1"/>
  <c r="CL42" i="1"/>
  <c r="CM42" i="1" s="1"/>
  <c r="CN42" i="1" s="1"/>
  <c r="CL41" i="1"/>
  <c r="CM41" i="1" s="1"/>
  <c r="CN41" i="1" s="1"/>
  <c r="CL40" i="1"/>
  <c r="CM40" i="1" s="1"/>
  <c r="CN40" i="1" s="1"/>
  <c r="CL39" i="1"/>
  <c r="CM39" i="1" s="1"/>
  <c r="CN39" i="1" s="1"/>
  <c r="CL38" i="1"/>
  <c r="CM38" i="1" s="1"/>
  <c r="CN38" i="1" s="1"/>
  <c r="CL37" i="1"/>
  <c r="CM37" i="1" s="1"/>
  <c r="CN37" i="1" s="1"/>
  <c r="CL36" i="1"/>
  <c r="CM36" i="1" s="1"/>
  <c r="CN36" i="1" s="1"/>
  <c r="CL34" i="1"/>
  <c r="CM34" i="1" s="1"/>
  <c r="CN34" i="1" s="1"/>
  <c r="CL33" i="1"/>
  <c r="CM33" i="1" s="1"/>
  <c r="CN33" i="1" s="1"/>
  <c r="CN32" i="1"/>
  <c r="CL32" i="1"/>
  <c r="CM32" i="1" s="1"/>
  <c r="CN31" i="1"/>
  <c r="CL31" i="1"/>
  <c r="CM31" i="1" s="1"/>
  <c r="CN30" i="1"/>
  <c r="CL30" i="1"/>
  <c r="CM30" i="1" s="1"/>
  <c r="CN29" i="1"/>
  <c r="CL29" i="1"/>
  <c r="CM29" i="1" s="1"/>
  <c r="CN28" i="1"/>
  <c r="CL28" i="1"/>
  <c r="CM28" i="1" s="1"/>
  <c r="CN26" i="1"/>
  <c r="CL26" i="1"/>
  <c r="CM26" i="1" s="1"/>
  <c r="CN25" i="1"/>
  <c r="CL25" i="1"/>
  <c r="CM25" i="1" s="1"/>
  <c r="CN24" i="1"/>
  <c r="CL24" i="1"/>
  <c r="CM24" i="1" s="1"/>
  <c r="CN23" i="1"/>
  <c r="CL23" i="1"/>
  <c r="CM23" i="1" s="1"/>
  <c r="CN22" i="1"/>
  <c r="CL22" i="1"/>
  <c r="CM22" i="1" s="1"/>
  <c r="CN21" i="1"/>
  <c r="CL21" i="1"/>
  <c r="CM21" i="1" s="1"/>
  <c r="CN20" i="1"/>
  <c r="CL20" i="1"/>
  <c r="CM20" i="1" s="1"/>
  <c r="CN18" i="1"/>
  <c r="CL18" i="1"/>
  <c r="CM18" i="1" s="1"/>
  <c r="CL17" i="1"/>
  <c r="CM17" i="1" s="1"/>
  <c r="CN17" i="1" s="1"/>
  <c r="CL16" i="1"/>
  <c r="CM16" i="1" s="1"/>
  <c r="CN16" i="1" s="1"/>
  <c r="CL15" i="1"/>
  <c r="CM15" i="1" s="1"/>
  <c r="CN15" i="1" s="1"/>
  <c r="CL14" i="1"/>
  <c r="CM14" i="1" s="1"/>
  <c r="CN14" i="1" s="1"/>
  <c r="CL13" i="1"/>
  <c r="CM13" i="1" s="1"/>
  <c r="CN13" i="1" s="1"/>
  <c r="CL12" i="1"/>
  <c r="CM12" i="1" s="1"/>
  <c r="CN12" i="1" s="1"/>
  <c r="CL10" i="1"/>
  <c r="CM10" i="1" s="1"/>
  <c r="CN10" i="1" s="1"/>
  <c r="CL9" i="1"/>
  <c r="CM9" i="1" s="1"/>
  <c r="CN9" i="1" s="1"/>
  <c r="CL8" i="1"/>
  <c r="CM8" i="1" s="1"/>
  <c r="CN8" i="1" s="1"/>
  <c r="CL7" i="1"/>
  <c r="CM7" i="1" s="1"/>
  <c r="CN7" i="1" s="1"/>
  <c r="CL6" i="1"/>
  <c r="CM6" i="1" s="1"/>
  <c r="CN6" i="1" s="1"/>
  <c r="CL5" i="1"/>
  <c r="CM5" i="1" s="1"/>
  <c r="CN5" i="1" s="1"/>
  <c r="CL4" i="1"/>
  <c r="CM4" i="1" s="1"/>
  <c r="CN4" i="1" s="1"/>
  <c r="CL3" i="1"/>
  <c r="CM3" i="1" s="1"/>
  <c r="CN3" i="1" s="1"/>
  <c r="CG50" i="1"/>
  <c r="CH50" i="1" s="1"/>
  <c r="CI50" i="1" s="1"/>
  <c r="CG49" i="1"/>
  <c r="CH49" i="1" s="1"/>
  <c r="CI49" i="1" s="1"/>
  <c r="CG48" i="1"/>
  <c r="CH48" i="1" s="1"/>
  <c r="CI48" i="1" s="1"/>
  <c r="CG47" i="1"/>
  <c r="CH47" i="1" s="1"/>
  <c r="CI47" i="1" s="1"/>
  <c r="CG46" i="1"/>
  <c r="CH46" i="1" s="1"/>
  <c r="CI46" i="1" s="1"/>
  <c r="CG45" i="1"/>
  <c r="CH45" i="1" s="1"/>
  <c r="CI45" i="1" s="1"/>
  <c r="CG44" i="1"/>
  <c r="CH44" i="1" s="1"/>
  <c r="CI44" i="1" s="1"/>
  <c r="CG42" i="1"/>
  <c r="CH42" i="1" s="1"/>
  <c r="CI42" i="1" s="1"/>
  <c r="CG41" i="1"/>
  <c r="CH41" i="1" s="1"/>
  <c r="CI41" i="1" s="1"/>
  <c r="CG40" i="1"/>
  <c r="CH40" i="1" s="1"/>
  <c r="CI40" i="1" s="1"/>
  <c r="CG39" i="1"/>
  <c r="CH39" i="1" s="1"/>
  <c r="CI39" i="1" s="1"/>
  <c r="CG38" i="1"/>
  <c r="CH38" i="1" s="1"/>
  <c r="CI38" i="1" s="1"/>
  <c r="CG37" i="1"/>
  <c r="CH37" i="1" s="1"/>
  <c r="CI37" i="1" s="1"/>
  <c r="CG36" i="1"/>
  <c r="CH36" i="1" s="1"/>
  <c r="CI36" i="1" s="1"/>
  <c r="CG34" i="1"/>
  <c r="CH34" i="1" s="1"/>
  <c r="CI34" i="1" s="1"/>
  <c r="CG33" i="1"/>
  <c r="CH33" i="1" s="1"/>
  <c r="CI33" i="1" s="1"/>
  <c r="CG32" i="1"/>
  <c r="CH32" i="1" s="1"/>
  <c r="CI32" i="1" s="1"/>
  <c r="CG31" i="1"/>
  <c r="CH31" i="1" s="1"/>
  <c r="CI31" i="1" s="1"/>
  <c r="CG30" i="1"/>
  <c r="CH30" i="1" s="1"/>
  <c r="CI30" i="1" s="1"/>
  <c r="CG29" i="1"/>
  <c r="CH29" i="1" s="1"/>
  <c r="CI29" i="1" s="1"/>
  <c r="CG28" i="1"/>
  <c r="CH28" i="1" s="1"/>
  <c r="CI28" i="1" s="1"/>
  <c r="CG26" i="1"/>
  <c r="CH26" i="1" s="1"/>
  <c r="CI26" i="1" s="1"/>
  <c r="CG25" i="1"/>
  <c r="CH25" i="1" s="1"/>
  <c r="CI25" i="1" s="1"/>
  <c r="CG24" i="1"/>
  <c r="CH24" i="1" s="1"/>
  <c r="CI24" i="1" s="1"/>
  <c r="CG23" i="1"/>
  <c r="CH23" i="1" s="1"/>
  <c r="CI23" i="1" s="1"/>
  <c r="CG22" i="1"/>
  <c r="CH22" i="1" s="1"/>
  <c r="CI22" i="1" s="1"/>
  <c r="CG21" i="1"/>
  <c r="CH21" i="1" s="1"/>
  <c r="CI21" i="1" s="1"/>
  <c r="CG20" i="1"/>
  <c r="CH20" i="1" s="1"/>
  <c r="CI20" i="1" s="1"/>
  <c r="CG18" i="1"/>
  <c r="CH18" i="1" s="1"/>
  <c r="CI18" i="1" s="1"/>
  <c r="CG17" i="1"/>
  <c r="CH17" i="1" s="1"/>
  <c r="CI17" i="1" s="1"/>
  <c r="CG16" i="1"/>
  <c r="CH16" i="1" s="1"/>
  <c r="CI16" i="1" s="1"/>
  <c r="CG15" i="1"/>
  <c r="CH15" i="1" s="1"/>
  <c r="CI15" i="1" s="1"/>
  <c r="CG14" i="1"/>
  <c r="CH14" i="1" s="1"/>
  <c r="CI14" i="1" s="1"/>
  <c r="CG13" i="1"/>
  <c r="CH13" i="1" s="1"/>
  <c r="CI13" i="1" s="1"/>
  <c r="CG12" i="1"/>
  <c r="CH12" i="1" s="1"/>
  <c r="CI12" i="1" s="1"/>
  <c r="CG10" i="1"/>
  <c r="CH10" i="1" s="1"/>
  <c r="CI10" i="1" s="1"/>
  <c r="CG9" i="1"/>
  <c r="CH9" i="1" s="1"/>
  <c r="CI9" i="1" s="1"/>
  <c r="CG8" i="1"/>
  <c r="CH8" i="1" s="1"/>
  <c r="CI8" i="1" s="1"/>
  <c r="CG7" i="1"/>
  <c r="CH7" i="1" s="1"/>
  <c r="CI7" i="1" s="1"/>
  <c r="CG6" i="1"/>
  <c r="CH6" i="1" s="1"/>
  <c r="CI6" i="1" s="1"/>
  <c r="CG5" i="1"/>
  <c r="CH5" i="1" s="1"/>
  <c r="CI5" i="1" s="1"/>
  <c r="CG4" i="1"/>
  <c r="CH4" i="1" s="1"/>
  <c r="CI4" i="1" s="1"/>
  <c r="CG3" i="1"/>
  <c r="CH3" i="1" s="1"/>
  <c r="CI3" i="1" s="1"/>
  <c r="CC50" i="1"/>
  <c r="CD50" i="1" s="1"/>
  <c r="CB50" i="1"/>
  <c r="CC49" i="1"/>
  <c r="CD49" i="1" s="1"/>
  <c r="CB49" i="1"/>
  <c r="CC48" i="1"/>
  <c r="CD48" i="1" s="1"/>
  <c r="CB48" i="1"/>
  <c r="CC47" i="1"/>
  <c r="CD47" i="1" s="1"/>
  <c r="CB47" i="1"/>
  <c r="CC46" i="1"/>
  <c r="CD46" i="1" s="1"/>
  <c r="CB46" i="1"/>
  <c r="CC45" i="1"/>
  <c r="CD45" i="1" s="1"/>
  <c r="CB45" i="1"/>
  <c r="CC44" i="1"/>
  <c r="CD44" i="1" s="1"/>
  <c r="CB44" i="1"/>
  <c r="CC42" i="1"/>
  <c r="CD42" i="1" s="1"/>
  <c r="CB42" i="1"/>
  <c r="CC41" i="1"/>
  <c r="CD41" i="1" s="1"/>
  <c r="CB41" i="1"/>
  <c r="CC40" i="1"/>
  <c r="CD40" i="1" s="1"/>
  <c r="CB40" i="1"/>
  <c r="CC39" i="1"/>
  <c r="CD39" i="1" s="1"/>
  <c r="CB39" i="1"/>
  <c r="CC38" i="1"/>
  <c r="CD38" i="1" s="1"/>
  <c r="CB38" i="1"/>
  <c r="CC37" i="1"/>
  <c r="CD37" i="1" s="1"/>
  <c r="CB37" i="1"/>
  <c r="CC36" i="1"/>
  <c r="CD36" i="1" s="1"/>
  <c r="CB36" i="1"/>
  <c r="CC34" i="1"/>
  <c r="CD34" i="1" s="1"/>
  <c r="CB34" i="1"/>
  <c r="CC33" i="1"/>
  <c r="CD33" i="1" s="1"/>
  <c r="CB33" i="1"/>
  <c r="CC32" i="1"/>
  <c r="CD32" i="1" s="1"/>
  <c r="CB32" i="1"/>
  <c r="CC31" i="1"/>
  <c r="CD31" i="1" s="1"/>
  <c r="CB31" i="1"/>
  <c r="CC30" i="1"/>
  <c r="CD30" i="1" s="1"/>
  <c r="CB30" i="1"/>
  <c r="CC29" i="1"/>
  <c r="CD29" i="1" s="1"/>
  <c r="CB29" i="1"/>
  <c r="CC28" i="1"/>
  <c r="CD28" i="1" s="1"/>
  <c r="CB28" i="1"/>
  <c r="CC26" i="1"/>
  <c r="CD26" i="1" s="1"/>
  <c r="CB26" i="1"/>
  <c r="CC25" i="1"/>
  <c r="CD25" i="1" s="1"/>
  <c r="CB25" i="1"/>
  <c r="CC24" i="1"/>
  <c r="CD24" i="1" s="1"/>
  <c r="CB24" i="1"/>
  <c r="CC23" i="1"/>
  <c r="CD23" i="1" s="1"/>
  <c r="CB23" i="1"/>
  <c r="CC22" i="1"/>
  <c r="CD22" i="1" s="1"/>
  <c r="CB22" i="1"/>
  <c r="CC21" i="1"/>
  <c r="CD21" i="1" s="1"/>
  <c r="CB21" i="1"/>
  <c r="CC20" i="1"/>
  <c r="CD20" i="1" s="1"/>
  <c r="CB20" i="1"/>
  <c r="CC18" i="1"/>
  <c r="CD18" i="1" s="1"/>
  <c r="CB18" i="1"/>
  <c r="CC17" i="1"/>
  <c r="CD17" i="1" s="1"/>
  <c r="CB17" i="1"/>
  <c r="CC16" i="1"/>
  <c r="CD16" i="1" s="1"/>
  <c r="CB16" i="1"/>
  <c r="CC15" i="1"/>
  <c r="CD15" i="1" s="1"/>
  <c r="CB15" i="1"/>
  <c r="CC14" i="1"/>
  <c r="CD14" i="1" s="1"/>
  <c r="CB14" i="1"/>
  <c r="CC13" i="1"/>
  <c r="CD13" i="1" s="1"/>
  <c r="CB13" i="1"/>
  <c r="CC12" i="1"/>
  <c r="CD12" i="1" s="1"/>
  <c r="CB12" i="1"/>
  <c r="CC10" i="1"/>
  <c r="CD10" i="1" s="1"/>
  <c r="CB10" i="1"/>
  <c r="CC9" i="1"/>
  <c r="CD9" i="1" s="1"/>
  <c r="CB9" i="1"/>
  <c r="CC8" i="1"/>
  <c r="CD8" i="1" s="1"/>
  <c r="CB8" i="1"/>
  <c r="CC7" i="1"/>
  <c r="CD7" i="1" s="1"/>
  <c r="CB7" i="1"/>
  <c r="CC6" i="1"/>
  <c r="CD6" i="1" s="1"/>
  <c r="CB6" i="1"/>
  <c r="CC5" i="1"/>
  <c r="CD5" i="1" s="1"/>
  <c r="CB5" i="1"/>
  <c r="CC4" i="1"/>
  <c r="CD4" i="1" s="1"/>
  <c r="CB4" i="1"/>
  <c r="CB3" i="1"/>
  <c r="CC3" i="1" s="1"/>
  <c r="CD3" i="1" s="1"/>
  <c r="BW50" i="1"/>
  <c r="BX50" i="1" s="1"/>
  <c r="BY50" i="1" s="1"/>
  <c r="BW49" i="1"/>
  <c r="BX49" i="1" s="1"/>
  <c r="BY49" i="1" s="1"/>
  <c r="BW48" i="1"/>
  <c r="BX48" i="1" s="1"/>
  <c r="BY48" i="1" s="1"/>
  <c r="BW47" i="1"/>
  <c r="BX47" i="1" s="1"/>
  <c r="BY47" i="1" s="1"/>
  <c r="BW46" i="1"/>
  <c r="BX46" i="1" s="1"/>
  <c r="BY46" i="1" s="1"/>
  <c r="BW45" i="1"/>
  <c r="BX45" i="1" s="1"/>
  <c r="BY45" i="1" s="1"/>
  <c r="BW44" i="1"/>
  <c r="BX44" i="1" s="1"/>
  <c r="BY44" i="1" s="1"/>
  <c r="BW42" i="1"/>
  <c r="BX42" i="1" s="1"/>
  <c r="BY42" i="1" s="1"/>
  <c r="BW41" i="1"/>
  <c r="BX41" i="1" s="1"/>
  <c r="BY41" i="1" s="1"/>
  <c r="BW40" i="1"/>
  <c r="BX40" i="1" s="1"/>
  <c r="BY40" i="1" s="1"/>
  <c r="BW39" i="1"/>
  <c r="BX39" i="1" s="1"/>
  <c r="BY39" i="1" s="1"/>
  <c r="BW38" i="1"/>
  <c r="BX38" i="1" s="1"/>
  <c r="BY38" i="1" s="1"/>
  <c r="BW37" i="1"/>
  <c r="BX37" i="1" s="1"/>
  <c r="BY37" i="1" s="1"/>
  <c r="BW36" i="1"/>
  <c r="BX36" i="1" s="1"/>
  <c r="BY36" i="1" s="1"/>
  <c r="BW34" i="1"/>
  <c r="BX34" i="1" s="1"/>
  <c r="BY34" i="1" s="1"/>
  <c r="BW33" i="1"/>
  <c r="BX33" i="1" s="1"/>
  <c r="BY33" i="1" s="1"/>
  <c r="BW32" i="1"/>
  <c r="BX32" i="1" s="1"/>
  <c r="BY32" i="1" s="1"/>
  <c r="BW31" i="1"/>
  <c r="BX31" i="1" s="1"/>
  <c r="BY31" i="1" s="1"/>
  <c r="BW30" i="1"/>
  <c r="BX30" i="1" s="1"/>
  <c r="BY30" i="1" s="1"/>
  <c r="BW29" i="1"/>
  <c r="BX29" i="1" s="1"/>
  <c r="BY29" i="1" s="1"/>
  <c r="BW28" i="1"/>
  <c r="BX28" i="1" s="1"/>
  <c r="BY28" i="1" s="1"/>
  <c r="BW26" i="1"/>
  <c r="BX26" i="1" s="1"/>
  <c r="BY26" i="1" s="1"/>
  <c r="BW25" i="1"/>
  <c r="BX25" i="1" s="1"/>
  <c r="BY25" i="1" s="1"/>
  <c r="BW24" i="1"/>
  <c r="BX24" i="1" s="1"/>
  <c r="BY24" i="1" s="1"/>
  <c r="BW23" i="1"/>
  <c r="BX23" i="1" s="1"/>
  <c r="BY23" i="1" s="1"/>
  <c r="BW22" i="1"/>
  <c r="BX22" i="1" s="1"/>
  <c r="BY22" i="1" s="1"/>
  <c r="BW21" i="1"/>
  <c r="BX21" i="1" s="1"/>
  <c r="BY21" i="1" s="1"/>
  <c r="BW20" i="1"/>
  <c r="BX20" i="1" s="1"/>
  <c r="BY20" i="1" s="1"/>
  <c r="BW18" i="1"/>
  <c r="BX18" i="1" s="1"/>
  <c r="BY18" i="1" s="1"/>
  <c r="BW17" i="1"/>
  <c r="BX17" i="1" s="1"/>
  <c r="BY17" i="1" s="1"/>
  <c r="BW16" i="1"/>
  <c r="BX16" i="1" s="1"/>
  <c r="BY16" i="1" s="1"/>
  <c r="BW15" i="1"/>
  <c r="BX15" i="1" s="1"/>
  <c r="BY15" i="1" s="1"/>
  <c r="BW14" i="1"/>
  <c r="BX14" i="1" s="1"/>
  <c r="BY14" i="1" s="1"/>
  <c r="BW13" i="1"/>
  <c r="BX13" i="1" s="1"/>
  <c r="BY13" i="1" s="1"/>
  <c r="BW12" i="1"/>
  <c r="BX12" i="1" s="1"/>
  <c r="BY12" i="1" s="1"/>
  <c r="BW10" i="1"/>
  <c r="BX10" i="1" s="1"/>
  <c r="BY10" i="1" s="1"/>
  <c r="BW9" i="1"/>
  <c r="BX9" i="1" s="1"/>
  <c r="BY9" i="1" s="1"/>
  <c r="BW8" i="1"/>
  <c r="BX8" i="1" s="1"/>
  <c r="BY8" i="1" s="1"/>
  <c r="BW7" i="1"/>
  <c r="BX7" i="1" s="1"/>
  <c r="BY7" i="1" s="1"/>
  <c r="BW6" i="1"/>
  <c r="BX6" i="1" s="1"/>
  <c r="BY6" i="1" s="1"/>
  <c r="BW5" i="1"/>
  <c r="BX5" i="1" s="1"/>
  <c r="BY5" i="1" s="1"/>
  <c r="BW4" i="1"/>
  <c r="BX4" i="1" s="1"/>
  <c r="BY4" i="1" s="1"/>
  <c r="BW3" i="1"/>
  <c r="BX3" i="1" s="1"/>
  <c r="BY3" i="1" s="1"/>
  <c r="BS50" i="1"/>
  <c r="BT50" i="1" s="1"/>
  <c r="BR50" i="1"/>
  <c r="BS49" i="1"/>
  <c r="BT49" i="1" s="1"/>
  <c r="BR49" i="1"/>
  <c r="BS48" i="1"/>
  <c r="BT48" i="1" s="1"/>
  <c r="BR48" i="1"/>
  <c r="BS47" i="1"/>
  <c r="BT47" i="1" s="1"/>
  <c r="BR47" i="1"/>
  <c r="BS46" i="1"/>
  <c r="BT46" i="1" s="1"/>
  <c r="BR46" i="1"/>
  <c r="BS45" i="1"/>
  <c r="BT45" i="1" s="1"/>
  <c r="BR45" i="1"/>
  <c r="BS44" i="1"/>
  <c r="BT44" i="1" s="1"/>
  <c r="BR44" i="1"/>
  <c r="BS42" i="1"/>
  <c r="BT42" i="1" s="1"/>
  <c r="BR42" i="1"/>
  <c r="BS41" i="1"/>
  <c r="BT41" i="1" s="1"/>
  <c r="BR41" i="1"/>
  <c r="BS40" i="1"/>
  <c r="BT40" i="1" s="1"/>
  <c r="BR40" i="1"/>
  <c r="BS39" i="1"/>
  <c r="BT39" i="1" s="1"/>
  <c r="BR39" i="1"/>
  <c r="BS38" i="1"/>
  <c r="BT38" i="1" s="1"/>
  <c r="BR38" i="1"/>
  <c r="BS37" i="1"/>
  <c r="BT37" i="1" s="1"/>
  <c r="BR37" i="1"/>
  <c r="BS36" i="1"/>
  <c r="BT36" i="1" s="1"/>
  <c r="BR36" i="1"/>
  <c r="BS34" i="1"/>
  <c r="BT34" i="1" s="1"/>
  <c r="BR34" i="1"/>
  <c r="BS33" i="1"/>
  <c r="BT33" i="1" s="1"/>
  <c r="BR33" i="1"/>
  <c r="BS32" i="1"/>
  <c r="BT32" i="1" s="1"/>
  <c r="BR32" i="1"/>
  <c r="BS31" i="1"/>
  <c r="BT31" i="1" s="1"/>
  <c r="BR31" i="1"/>
  <c r="BS30" i="1"/>
  <c r="BT30" i="1" s="1"/>
  <c r="BR30" i="1"/>
  <c r="BS29" i="1"/>
  <c r="BT29" i="1" s="1"/>
  <c r="BR29" i="1"/>
  <c r="BS28" i="1"/>
  <c r="BT28" i="1" s="1"/>
  <c r="BR28" i="1"/>
  <c r="BS26" i="1"/>
  <c r="BT26" i="1" s="1"/>
  <c r="BR26" i="1"/>
  <c r="BS25" i="1"/>
  <c r="BT25" i="1" s="1"/>
  <c r="BR25" i="1"/>
  <c r="BS24" i="1"/>
  <c r="BT24" i="1" s="1"/>
  <c r="BR24" i="1"/>
  <c r="BS23" i="1"/>
  <c r="BT23" i="1" s="1"/>
  <c r="BR23" i="1"/>
  <c r="BS22" i="1"/>
  <c r="BT22" i="1" s="1"/>
  <c r="BR22" i="1"/>
  <c r="BS21" i="1"/>
  <c r="BT21" i="1" s="1"/>
  <c r="BR21" i="1"/>
  <c r="BS20" i="1"/>
  <c r="BT20" i="1" s="1"/>
  <c r="BR20" i="1"/>
  <c r="BS18" i="1"/>
  <c r="BT18" i="1" s="1"/>
  <c r="BR18" i="1"/>
  <c r="BS17" i="1"/>
  <c r="BT17" i="1" s="1"/>
  <c r="BR17" i="1"/>
  <c r="BS16" i="1"/>
  <c r="BT16" i="1" s="1"/>
  <c r="BR16" i="1"/>
  <c r="BS15" i="1"/>
  <c r="BT15" i="1" s="1"/>
  <c r="BR15" i="1"/>
  <c r="BS14" i="1"/>
  <c r="BT14" i="1" s="1"/>
  <c r="BR14" i="1"/>
  <c r="BS13" i="1"/>
  <c r="BT13" i="1" s="1"/>
  <c r="BR13" i="1"/>
  <c r="BS12" i="1"/>
  <c r="BT12" i="1" s="1"/>
  <c r="BR12" i="1"/>
  <c r="BS10" i="1"/>
  <c r="BT10" i="1" s="1"/>
  <c r="BR10" i="1"/>
  <c r="BS9" i="1"/>
  <c r="BT9" i="1" s="1"/>
  <c r="BR9" i="1"/>
  <c r="BS8" i="1"/>
  <c r="BT8" i="1" s="1"/>
  <c r="BR8" i="1"/>
  <c r="BS7" i="1"/>
  <c r="BT7" i="1" s="1"/>
  <c r="BR7" i="1"/>
  <c r="BS6" i="1"/>
  <c r="BT6" i="1" s="1"/>
  <c r="BR6" i="1"/>
  <c r="BS5" i="1"/>
  <c r="BT5" i="1" s="1"/>
  <c r="BR5" i="1"/>
  <c r="BS4" i="1"/>
  <c r="BT4" i="1" s="1"/>
  <c r="BR4" i="1"/>
  <c r="BR3" i="1"/>
  <c r="BS3" i="1" s="1"/>
  <c r="BT3" i="1" s="1"/>
  <c r="BM50" i="1"/>
  <c r="BN50" i="1" s="1"/>
  <c r="BO50" i="1" s="1"/>
  <c r="BM49" i="1"/>
  <c r="BN49" i="1" s="1"/>
  <c r="BO49" i="1" s="1"/>
  <c r="BM48" i="1"/>
  <c r="BN48" i="1" s="1"/>
  <c r="BO48" i="1" s="1"/>
  <c r="BM47" i="1"/>
  <c r="BN47" i="1" s="1"/>
  <c r="BO47" i="1" s="1"/>
  <c r="BM46" i="1"/>
  <c r="BN46" i="1" s="1"/>
  <c r="BO46" i="1" s="1"/>
  <c r="BM45" i="1"/>
  <c r="BN45" i="1" s="1"/>
  <c r="BO45" i="1" s="1"/>
  <c r="BM44" i="1"/>
  <c r="BN44" i="1" s="1"/>
  <c r="BO44" i="1" s="1"/>
  <c r="BM42" i="1"/>
  <c r="BN42" i="1" s="1"/>
  <c r="BO42" i="1" s="1"/>
  <c r="BM41" i="1"/>
  <c r="BN41" i="1" s="1"/>
  <c r="BO41" i="1" s="1"/>
  <c r="BM40" i="1"/>
  <c r="BN40" i="1" s="1"/>
  <c r="BO40" i="1" s="1"/>
  <c r="BM39" i="1"/>
  <c r="BN39" i="1" s="1"/>
  <c r="BO39" i="1" s="1"/>
  <c r="BM38" i="1"/>
  <c r="BN38" i="1" s="1"/>
  <c r="BO38" i="1" s="1"/>
  <c r="BM37" i="1"/>
  <c r="BN37" i="1" s="1"/>
  <c r="BO37" i="1" s="1"/>
  <c r="BM36" i="1"/>
  <c r="BN36" i="1" s="1"/>
  <c r="BO36" i="1" s="1"/>
  <c r="BM34" i="1"/>
  <c r="BN34" i="1" s="1"/>
  <c r="BO34" i="1" s="1"/>
  <c r="BM33" i="1"/>
  <c r="BN33" i="1" s="1"/>
  <c r="BO33" i="1" s="1"/>
  <c r="BM32" i="1"/>
  <c r="BN32" i="1" s="1"/>
  <c r="BO32" i="1" s="1"/>
  <c r="BM31" i="1"/>
  <c r="BN31" i="1" s="1"/>
  <c r="BO31" i="1" s="1"/>
  <c r="BM30" i="1"/>
  <c r="BN30" i="1" s="1"/>
  <c r="BO30" i="1" s="1"/>
  <c r="BM29" i="1"/>
  <c r="BN29" i="1" s="1"/>
  <c r="BO29" i="1" s="1"/>
  <c r="BM28" i="1"/>
  <c r="BN28" i="1" s="1"/>
  <c r="BO28" i="1" s="1"/>
  <c r="BM26" i="1"/>
  <c r="BN26" i="1" s="1"/>
  <c r="BO26" i="1" s="1"/>
  <c r="BM25" i="1"/>
  <c r="BN25" i="1" s="1"/>
  <c r="BO25" i="1" s="1"/>
  <c r="BO24" i="1"/>
  <c r="BM24" i="1"/>
  <c r="BN24" i="1" s="1"/>
  <c r="BO23" i="1"/>
  <c r="BM23" i="1"/>
  <c r="BN23" i="1" s="1"/>
  <c r="BO22" i="1"/>
  <c r="BM22" i="1"/>
  <c r="BN22" i="1" s="1"/>
  <c r="BO21" i="1"/>
  <c r="BM21" i="1"/>
  <c r="BN21" i="1" s="1"/>
  <c r="BO20" i="1"/>
  <c r="BM20" i="1"/>
  <c r="BN20" i="1" s="1"/>
  <c r="BO18" i="1"/>
  <c r="BM18" i="1"/>
  <c r="BN18" i="1" s="1"/>
  <c r="BO17" i="1"/>
  <c r="BM17" i="1"/>
  <c r="BN17" i="1" s="1"/>
  <c r="BO16" i="1"/>
  <c r="BM16" i="1"/>
  <c r="BN16" i="1" s="1"/>
  <c r="BO15" i="1"/>
  <c r="BM15" i="1"/>
  <c r="BN15" i="1" s="1"/>
  <c r="BO14" i="1"/>
  <c r="BM14" i="1"/>
  <c r="BN14" i="1" s="1"/>
  <c r="BO13" i="1"/>
  <c r="BM13" i="1"/>
  <c r="BN13" i="1" s="1"/>
  <c r="BO12" i="1"/>
  <c r="BM12" i="1"/>
  <c r="BN12" i="1" s="1"/>
  <c r="BO10" i="1"/>
  <c r="BM10" i="1"/>
  <c r="BN10" i="1" s="1"/>
  <c r="BO9" i="1"/>
  <c r="BM9" i="1"/>
  <c r="BN9" i="1" s="1"/>
  <c r="BO8" i="1"/>
  <c r="BM8" i="1"/>
  <c r="BN8" i="1" s="1"/>
  <c r="BO7" i="1"/>
  <c r="BM7" i="1"/>
  <c r="BN7" i="1" s="1"/>
  <c r="BO6" i="1"/>
  <c r="BM6" i="1"/>
  <c r="BN6" i="1" s="1"/>
  <c r="BO5" i="1"/>
  <c r="BM5" i="1"/>
  <c r="BN5" i="1" s="1"/>
  <c r="BO4" i="1"/>
  <c r="BM4" i="1"/>
  <c r="BN4" i="1" s="1"/>
  <c r="BN3" i="1"/>
  <c r="BO3" i="1" s="1"/>
  <c r="BM3" i="1"/>
  <c r="BH50" i="1"/>
  <c r="BI50" i="1" s="1"/>
  <c r="BJ50" i="1" s="1"/>
  <c r="BH49" i="1"/>
  <c r="BI49" i="1" s="1"/>
  <c r="BJ49" i="1" s="1"/>
  <c r="BH48" i="1"/>
  <c r="BI48" i="1" s="1"/>
  <c r="BJ48" i="1" s="1"/>
  <c r="BH47" i="1"/>
  <c r="BI47" i="1" s="1"/>
  <c r="BJ47" i="1" s="1"/>
  <c r="BH46" i="1"/>
  <c r="BI46" i="1" s="1"/>
  <c r="BJ46" i="1" s="1"/>
  <c r="BH45" i="1"/>
  <c r="BI45" i="1" s="1"/>
  <c r="BJ45" i="1" s="1"/>
  <c r="BH44" i="1"/>
  <c r="BI44" i="1" s="1"/>
  <c r="BJ44" i="1" s="1"/>
  <c r="BH42" i="1"/>
  <c r="BI42" i="1" s="1"/>
  <c r="BJ42" i="1" s="1"/>
  <c r="BH41" i="1"/>
  <c r="BI41" i="1" s="1"/>
  <c r="BJ41" i="1" s="1"/>
  <c r="BH40" i="1"/>
  <c r="BI40" i="1" s="1"/>
  <c r="BJ40" i="1" s="1"/>
  <c r="BH39" i="1"/>
  <c r="BI39" i="1" s="1"/>
  <c r="BJ39" i="1" s="1"/>
  <c r="BH38" i="1"/>
  <c r="BI38" i="1" s="1"/>
  <c r="BJ38" i="1" s="1"/>
  <c r="BH37" i="1"/>
  <c r="BI37" i="1" s="1"/>
  <c r="BJ37" i="1" s="1"/>
  <c r="BH36" i="1"/>
  <c r="BI36" i="1" s="1"/>
  <c r="BJ36" i="1" s="1"/>
  <c r="BH34" i="1"/>
  <c r="BI34" i="1" s="1"/>
  <c r="BJ34" i="1" s="1"/>
  <c r="BH33" i="1"/>
  <c r="BI33" i="1" s="1"/>
  <c r="BJ33" i="1" s="1"/>
  <c r="BH32" i="1"/>
  <c r="BI32" i="1" s="1"/>
  <c r="BJ32" i="1" s="1"/>
  <c r="BH31" i="1"/>
  <c r="BI31" i="1" s="1"/>
  <c r="BJ31" i="1" s="1"/>
  <c r="BH30" i="1"/>
  <c r="BI30" i="1" s="1"/>
  <c r="BJ30" i="1" s="1"/>
  <c r="BH29" i="1"/>
  <c r="BI29" i="1" s="1"/>
  <c r="BJ29" i="1" s="1"/>
  <c r="BH28" i="1"/>
  <c r="BI28" i="1" s="1"/>
  <c r="BJ28" i="1" s="1"/>
  <c r="BH26" i="1"/>
  <c r="BI26" i="1" s="1"/>
  <c r="BJ26" i="1" s="1"/>
  <c r="BH25" i="1"/>
  <c r="BI25" i="1" s="1"/>
  <c r="BJ25" i="1" s="1"/>
  <c r="BH24" i="1"/>
  <c r="BI24" i="1" s="1"/>
  <c r="BJ24" i="1" s="1"/>
  <c r="BH23" i="1"/>
  <c r="BI23" i="1" s="1"/>
  <c r="BJ23" i="1" s="1"/>
  <c r="BH22" i="1"/>
  <c r="BI22" i="1" s="1"/>
  <c r="BJ22" i="1" s="1"/>
  <c r="BH21" i="1"/>
  <c r="BI21" i="1" s="1"/>
  <c r="BJ21" i="1" s="1"/>
  <c r="BJ20" i="1"/>
  <c r="BH20" i="1"/>
  <c r="BI20" i="1" s="1"/>
  <c r="BJ18" i="1"/>
  <c r="BH18" i="1"/>
  <c r="BI18" i="1" s="1"/>
  <c r="BJ17" i="1"/>
  <c r="BH17" i="1"/>
  <c r="BI17" i="1" s="1"/>
  <c r="BJ16" i="1"/>
  <c r="BH16" i="1"/>
  <c r="BI16" i="1" s="1"/>
  <c r="BJ15" i="1"/>
  <c r="BH15" i="1"/>
  <c r="BI15" i="1" s="1"/>
  <c r="BJ14" i="1"/>
  <c r="BH14" i="1"/>
  <c r="BI14" i="1" s="1"/>
  <c r="BJ13" i="1"/>
  <c r="BH13" i="1"/>
  <c r="BI13" i="1" s="1"/>
  <c r="BJ12" i="1"/>
  <c r="BH12" i="1"/>
  <c r="BI12" i="1" s="1"/>
  <c r="BJ10" i="1"/>
  <c r="BH10" i="1"/>
  <c r="BI10" i="1" s="1"/>
  <c r="BJ9" i="1"/>
  <c r="BH9" i="1"/>
  <c r="BI9" i="1" s="1"/>
  <c r="BJ8" i="1"/>
  <c r="BH8" i="1"/>
  <c r="BI8" i="1" s="1"/>
  <c r="BJ7" i="1"/>
  <c r="BH7" i="1"/>
  <c r="BI7" i="1" s="1"/>
  <c r="BJ6" i="1"/>
  <c r="BH6" i="1"/>
  <c r="BI6" i="1" s="1"/>
  <c r="BJ5" i="1"/>
  <c r="BH5" i="1"/>
  <c r="BI5" i="1" s="1"/>
  <c r="BJ4" i="1"/>
  <c r="BH4" i="1"/>
  <c r="BI4" i="1" s="1"/>
  <c r="BI3" i="1"/>
  <c r="BJ3" i="1" s="1"/>
  <c r="BH3" i="1"/>
  <c r="BC50" i="1"/>
  <c r="BD50" i="1" s="1"/>
  <c r="BE50" i="1" s="1"/>
  <c r="BC49" i="1"/>
  <c r="BD49" i="1" s="1"/>
  <c r="BE49" i="1" s="1"/>
  <c r="BC48" i="1"/>
  <c r="BD48" i="1" s="1"/>
  <c r="BE48" i="1" s="1"/>
  <c r="BC47" i="1"/>
  <c r="BD47" i="1" s="1"/>
  <c r="BE47" i="1" s="1"/>
  <c r="BC46" i="1"/>
  <c r="BD46" i="1" s="1"/>
  <c r="BE46" i="1" s="1"/>
  <c r="BC45" i="1"/>
  <c r="BD45" i="1" s="1"/>
  <c r="BE45" i="1" s="1"/>
  <c r="BC44" i="1"/>
  <c r="BD44" i="1" s="1"/>
  <c r="BE44" i="1" s="1"/>
  <c r="BC42" i="1"/>
  <c r="BD42" i="1" s="1"/>
  <c r="BE42" i="1" s="1"/>
  <c r="BC41" i="1"/>
  <c r="BD41" i="1" s="1"/>
  <c r="BE41" i="1" s="1"/>
  <c r="BC40" i="1"/>
  <c r="BD40" i="1" s="1"/>
  <c r="BE40" i="1" s="1"/>
  <c r="BC39" i="1"/>
  <c r="BD39" i="1" s="1"/>
  <c r="BE39" i="1" s="1"/>
  <c r="BC38" i="1"/>
  <c r="BD38" i="1" s="1"/>
  <c r="BE38" i="1" s="1"/>
  <c r="BC37" i="1"/>
  <c r="BD37" i="1" s="1"/>
  <c r="BE37" i="1" s="1"/>
  <c r="BC36" i="1"/>
  <c r="BD36" i="1" s="1"/>
  <c r="BE36" i="1" s="1"/>
  <c r="BC34" i="1"/>
  <c r="BD34" i="1" s="1"/>
  <c r="BE34" i="1" s="1"/>
  <c r="BC33" i="1"/>
  <c r="BD33" i="1" s="1"/>
  <c r="BE33" i="1" s="1"/>
  <c r="BC32" i="1"/>
  <c r="BD32" i="1" s="1"/>
  <c r="BE32" i="1" s="1"/>
  <c r="BC31" i="1"/>
  <c r="BD31" i="1" s="1"/>
  <c r="BE31" i="1" s="1"/>
  <c r="BC30" i="1"/>
  <c r="BD30" i="1" s="1"/>
  <c r="BE30" i="1" s="1"/>
  <c r="BC29" i="1"/>
  <c r="BD29" i="1" s="1"/>
  <c r="BE29" i="1" s="1"/>
  <c r="BC28" i="1"/>
  <c r="BD28" i="1" s="1"/>
  <c r="BE28" i="1" s="1"/>
  <c r="BC26" i="1"/>
  <c r="BD26" i="1" s="1"/>
  <c r="BE26" i="1" s="1"/>
  <c r="BC25" i="1"/>
  <c r="BD25" i="1" s="1"/>
  <c r="BE25" i="1" s="1"/>
  <c r="BC24" i="1"/>
  <c r="BD24" i="1" s="1"/>
  <c r="BE24" i="1" s="1"/>
  <c r="BC23" i="1"/>
  <c r="BD23" i="1" s="1"/>
  <c r="BE23" i="1" s="1"/>
  <c r="BC22" i="1"/>
  <c r="BD22" i="1" s="1"/>
  <c r="BE22" i="1" s="1"/>
  <c r="BC21" i="1"/>
  <c r="BD21" i="1" s="1"/>
  <c r="BE21" i="1" s="1"/>
  <c r="BC20" i="1"/>
  <c r="BD20" i="1" s="1"/>
  <c r="BE20" i="1" s="1"/>
  <c r="BC18" i="1"/>
  <c r="BD18" i="1" s="1"/>
  <c r="BE18" i="1" s="1"/>
  <c r="BC17" i="1"/>
  <c r="BD17" i="1" s="1"/>
  <c r="BE17" i="1" s="1"/>
  <c r="BC16" i="1"/>
  <c r="BD16" i="1" s="1"/>
  <c r="BE16" i="1" s="1"/>
  <c r="BC15" i="1"/>
  <c r="BD15" i="1" s="1"/>
  <c r="BE15" i="1" s="1"/>
  <c r="BC14" i="1"/>
  <c r="BD14" i="1" s="1"/>
  <c r="BE14" i="1" s="1"/>
  <c r="BC13" i="1"/>
  <c r="BD13" i="1" s="1"/>
  <c r="BE13" i="1" s="1"/>
  <c r="BC12" i="1"/>
  <c r="BD12" i="1" s="1"/>
  <c r="BE12" i="1" s="1"/>
  <c r="BC10" i="1"/>
  <c r="BD10" i="1" s="1"/>
  <c r="BE10" i="1" s="1"/>
  <c r="BC9" i="1"/>
  <c r="BD9" i="1" s="1"/>
  <c r="BE9" i="1" s="1"/>
  <c r="BC8" i="1"/>
  <c r="BD8" i="1" s="1"/>
  <c r="BE8" i="1" s="1"/>
  <c r="BC7" i="1"/>
  <c r="BD7" i="1" s="1"/>
  <c r="BE7" i="1" s="1"/>
  <c r="BC6" i="1"/>
  <c r="BD6" i="1" s="1"/>
  <c r="BE6" i="1" s="1"/>
  <c r="BC5" i="1"/>
  <c r="BD5" i="1" s="1"/>
  <c r="BE5" i="1" s="1"/>
  <c r="BC4" i="1"/>
  <c r="BD4" i="1" s="1"/>
  <c r="BE4" i="1" s="1"/>
  <c r="BC3" i="1"/>
  <c r="BD3" i="1" s="1"/>
  <c r="BE3" i="1" s="1"/>
  <c r="AX50" i="1"/>
  <c r="AY50" i="1" s="1"/>
  <c r="AZ50" i="1" s="1"/>
  <c r="AX49" i="1"/>
  <c r="AY49" i="1" s="1"/>
  <c r="AZ49" i="1" s="1"/>
  <c r="AX48" i="1"/>
  <c r="AY48" i="1" s="1"/>
  <c r="AZ48" i="1" s="1"/>
  <c r="AX47" i="1"/>
  <c r="AY47" i="1" s="1"/>
  <c r="AZ47" i="1" s="1"/>
  <c r="AX46" i="1"/>
  <c r="AY46" i="1" s="1"/>
  <c r="AZ46" i="1" s="1"/>
  <c r="AX45" i="1"/>
  <c r="AY45" i="1" s="1"/>
  <c r="AZ45" i="1" s="1"/>
  <c r="AX44" i="1"/>
  <c r="AY44" i="1" s="1"/>
  <c r="AZ44" i="1" s="1"/>
  <c r="AX42" i="1"/>
  <c r="AY42" i="1" s="1"/>
  <c r="AZ42" i="1" s="1"/>
  <c r="AX41" i="1"/>
  <c r="AY41" i="1" s="1"/>
  <c r="AZ41" i="1" s="1"/>
  <c r="AX40" i="1"/>
  <c r="AY40" i="1" s="1"/>
  <c r="AZ40" i="1" s="1"/>
  <c r="AX39" i="1"/>
  <c r="AY39" i="1" s="1"/>
  <c r="AZ39" i="1" s="1"/>
  <c r="AX38" i="1"/>
  <c r="AY38" i="1" s="1"/>
  <c r="AZ38" i="1" s="1"/>
  <c r="AX37" i="1"/>
  <c r="AY37" i="1" s="1"/>
  <c r="AZ37" i="1" s="1"/>
  <c r="AX36" i="1"/>
  <c r="AY36" i="1" s="1"/>
  <c r="AZ36" i="1" s="1"/>
  <c r="AX34" i="1"/>
  <c r="AY34" i="1" s="1"/>
  <c r="AZ34" i="1" s="1"/>
  <c r="AX33" i="1"/>
  <c r="AY33" i="1" s="1"/>
  <c r="AZ33" i="1" s="1"/>
  <c r="AZ32" i="1"/>
  <c r="AX32" i="1"/>
  <c r="AY32" i="1" s="1"/>
  <c r="AZ31" i="1"/>
  <c r="AX31" i="1"/>
  <c r="AY31" i="1" s="1"/>
  <c r="AZ30" i="1"/>
  <c r="AX30" i="1"/>
  <c r="AY30" i="1" s="1"/>
  <c r="AZ29" i="1"/>
  <c r="AX29" i="1"/>
  <c r="AY29" i="1" s="1"/>
  <c r="AZ28" i="1"/>
  <c r="AX28" i="1"/>
  <c r="AY28" i="1" s="1"/>
  <c r="AZ26" i="1"/>
  <c r="AX26" i="1"/>
  <c r="AY26" i="1" s="1"/>
  <c r="AZ25" i="1"/>
  <c r="AX25" i="1"/>
  <c r="AY25" i="1" s="1"/>
  <c r="AZ24" i="1"/>
  <c r="AX24" i="1"/>
  <c r="AY24" i="1" s="1"/>
  <c r="AZ23" i="1"/>
  <c r="AX23" i="1"/>
  <c r="AY23" i="1" s="1"/>
  <c r="AZ22" i="1"/>
  <c r="AX22" i="1"/>
  <c r="AY22" i="1" s="1"/>
  <c r="AZ21" i="1"/>
  <c r="AX21" i="1"/>
  <c r="AY21" i="1" s="1"/>
  <c r="AZ20" i="1"/>
  <c r="AX20" i="1"/>
  <c r="AY20" i="1" s="1"/>
  <c r="AZ18" i="1"/>
  <c r="AX18" i="1"/>
  <c r="AY18" i="1" s="1"/>
  <c r="AZ17" i="1"/>
  <c r="AX17" i="1"/>
  <c r="AY17" i="1" s="1"/>
  <c r="AZ16" i="1"/>
  <c r="AX16" i="1"/>
  <c r="AY16" i="1" s="1"/>
  <c r="AZ15" i="1"/>
  <c r="AX15" i="1"/>
  <c r="AY15" i="1" s="1"/>
  <c r="AZ14" i="1"/>
  <c r="AX14" i="1"/>
  <c r="AY14" i="1" s="1"/>
  <c r="AZ13" i="1"/>
  <c r="AX13" i="1"/>
  <c r="AY13" i="1" s="1"/>
  <c r="AZ12" i="1"/>
  <c r="AX12" i="1"/>
  <c r="AY12" i="1" s="1"/>
  <c r="AZ10" i="1"/>
  <c r="AX10" i="1"/>
  <c r="AY10" i="1" s="1"/>
  <c r="AZ9" i="1"/>
  <c r="AX9" i="1"/>
  <c r="AY9" i="1" s="1"/>
  <c r="AX8" i="1"/>
  <c r="AY8" i="1" s="1"/>
  <c r="AZ8" i="1" s="1"/>
  <c r="AX7" i="1"/>
  <c r="AY7" i="1" s="1"/>
  <c r="AZ7" i="1" s="1"/>
  <c r="AX6" i="1"/>
  <c r="AY6" i="1" s="1"/>
  <c r="AZ6" i="1" s="1"/>
  <c r="AX5" i="1"/>
  <c r="AY5" i="1" s="1"/>
  <c r="AZ5" i="1" s="1"/>
  <c r="AX4" i="1"/>
  <c r="AY4" i="1" s="1"/>
  <c r="AZ4" i="1" s="1"/>
  <c r="AX3" i="1"/>
  <c r="AY3" i="1" s="1"/>
  <c r="AZ3" i="1" s="1"/>
  <c r="AS50" i="1"/>
  <c r="AT50" i="1" s="1"/>
  <c r="AU50" i="1" s="1"/>
  <c r="AS49" i="1"/>
  <c r="AT49" i="1" s="1"/>
  <c r="AU49" i="1" s="1"/>
  <c r="AS48" i="1"/>
  <c r="AT48" i="1" s="1"/>
  <c r="AU48" i="1" s="1"/>
  <c r="AS47" i="1"/>
  <c r="AT47" i="1" s="1"/>
  <c r="AU47" i="1" s="1"/>
  <c r="AS46" i="1"/>
  <c r="AT46" i="1" s="1"/>
  <c r="AU46" i="1" s="1"/>
  <c r="AS45" i="1"/>
  <c r="AT45" i="1" s="1"/>
  <c r="AU45" i="1" s="1"/>
  <c r="AS44" i="1"/>
  <c r="AT44" i="1" s="1"/>
  <c r="AU44" i="1" s="1"/>
  <c r="AS42" i="1"/>
  <c r="AT42" i="1" s="1"/>
  <c r="AU42" i="1" s="1"/>
  <c r="AS41" i="1"/>
  <c r="AT41" i="1" s="1"/>
  <c r="AU41" i="1" s="1"/>
  <c r="AS40" i="1"/>
  <c r="AT40" i="1" s="1"/>
  <c r="AU40" i="1" s="1"/>
  <c r="AS39" i="1"/>
  <c r="AT39" i="1" s="1"/>
  <c r="AU39" i="1" s="1"/>
  <c r="AS38" i="1"/>
  <c r="AT38" i="1" s="1"/>
  <c r="AU38" i="1" s="1"/>
  <c r="AS37" i="1"/>
  <c r="AT37" i="1" s="1"/>
  <c r="AU37" i="1" s="1"/>
  <c r="AS36" i="1"/>
  <c r="AT36" i="1" s="1"/>
  <c r="AU36" i="1" s="1"/>
  <c r="AS34" i="1"/>
  <c r="AT34" i="1" s="1"/>
  <c r="AU34" i="1" s="1"/>
  <c r="AS33" i="1"/>
  <c r="AT33" i="1" s="1"/>
  <c r="AU33" i="1" s="1"/>
  <c r="AS32" i="1"/>
  <c r="AT32" i="1" s="1"/>
  <c r="AU32" i="1" s="1"/>
  <c r="AS31" i="1"/>
  <c r="AT31" i="1" s="1"/>
  <c r="AU31" i="1" s="1"/>
  <c r="AS30" i="1"/>
  <c r="AT30" i="1" s="1"/>
  <c r="AU30" i="1" s="1"/>
  <c r="AS29" i="1"/>
  <c r="AT29" i="1" s="1"/>
  <c r="AU29" i="1" s="1"/>
  <c r="AS28" i="1"/>
  <c r="AT28" i="1" s="1"/>
  <c r="AU28" i="1" s="1"/>
  <c r="AS26" i="1"/>
  <c r="AT26" i="1" s="1"/>
  <c r="AU26" i="1" s="1"/>
  <c r="AS25" i="1"/>
  <c r="AT25" i="1" s="1"/>
  <c r="AU25" i="1" s="1"/>
  <c r="AS24" i="1"/>
  <c r="AT24" i="1" s="1"/>
  <c r="AU24" i="1" s="1"/>
  <c r="AS23" i="1"/>
  <c r="AT23" i="1" s="1"/>
  <c r="AU23" i="1" s="1"/>
  <c r="AS22" i="1"/>
  <c r="AT22" i="1" s="1"/>
  <c r="AU22" i="1" s="1"/>
  <c r="AS21" i="1"/>
  <c r="AT21" i="1" s="1"/>
  <c r="AU21" i="1" s="1"/>
  <c r="AS20" i="1"/>
  <c r="AT20" i="1" s="1"/>
  <c r="AU20" i="1" s="1"/>
  <c r="AS18" i="1"/>
  <c r="AT18" i="1" s="1"/>
  <c r="AU18" i="1" s="1"/>
  <c r="AS17" i="1"/>
  <c r="AT17" i="1" s="1"/>
  <c r="AU17" i="1" s="1"/>
  <c r="AS16" i="1"/>
  <c r="AT16" i="1" s="1"/>
  <c r="AU16" i="1" s="1"/>
  <c r="AS15" i="1"/>
  <c r="AT15" i="1" s="1"/>
  <c r="AU15" i="1" s="1"/>
  <c r="AS14" i="1"/>
  <c r="AT14" i="1" s="1"/>
  <c r="AU14" i="1" s="1"/>
  <c r="AS13" i="1"/>
  <c r="AT13" i="1" s="1"/>
  <c r="AU13" i="1" s="1"/>
  <c r="AS12" i="1"/>
  <c r="AT12" i="1" s="1"/>
  <c r="AU12" i="1" s="1"/>
  <c r="AS10" i="1"/>
  <c r="AT10" i="1" s="1"/>
  <c r="AU10" i="1" s="1"/>
  <c r="AS9" i="1"/>
  <c r="AT9" i="1" s="1"/>
  <c r="AU9" i="1" s="1"/>
  <c r="AS8" i="1"/>
  <c r="AT8" i="1" s="1"/>
  <c r="AU8" i="1" s="1"/>
  <c r="AS7" i="1"/>
  <c r="AT7" i="1" s="1"/>
  <c r="AU7" i="1" s="1"/>
  <c r="AS6" i="1"/>
  <c r="AT6" i="1" s="1"/>
  <c r="AU6" i="1" s="1"/>
  <c r="AS5" i="1"/>
  <c r="AT5" i="1" s="1"/>
  <c r="AU5" i="1" s="1"/>
  <c r="AS4" i="1"/>
  <c r="AT4" i="1" s="1"/>
  <c r="AU4" i="1" s="1"/>
  <c r="AS3" i="1"/>
  <c r="AT3" i="1" s="1"/>
  <c r="AU3" i="1" s="1"/>
  <c r="AN50" i="1"/>
  <c r="AO50" i="1" s="1"/>
  <c r="AP50" i="1" s="1"/>
  <c r="AN49" i="1"/>
  <c r="AO49" i="1" s="1"/>
  <c r="AP49" i="1" s="1"/>
  <c r="AN48" i="1"/>
  <c r="AO48" i="1" s="1"/>
  <c r="AP48" i="1" s="1"/>
  <c r="AN47" i="1"/>
  <c r="AO47" i="1" s="1"/>
  <c r="AP47" i="1" s="1"/>
  <c r="AN46" i="1"/>
  <c r="AO46" i="1" s="1"/>
  <c r="AP46" i="1" s="1"/>
  <c r="AN45" i="1"/>
  <c r="AO45" i="1" s="1"/>
  <c r="AP45" i="1" s="1"/>
  <c r="AN44" i="1"/>
  <c r="AO44" i="1" s="1"/>
  <c r="AP44" i="1" s="1"/>
  <c r="AN42" i="1"/>
  <c r="AO42" i="1" s="1"/>
  <c r="AP42" i="1" s="1"/>
  <c r="AN41" i="1"/>
  <c r="AO41" i="1" s="1"/>
  <c r="AP41" i="1" s="1"/>
  <c r="AN40" i="1"/>
  <c r="AO40" i="1" s="1"/>
  <c r="AP40" i="1" s="1"/>
  <c r="AN39" i="1"/>
  <c r="AO39" i="1" s="1"/>
  <c r="AP39" i="1" s="1"/>
  <c r="AN38" i="1"/>
  <c r="AO38" i="1" s="1"/>
  <c r="AP38" i="1" s="1"/>
  <c r="AN37" i="1"/>
  <c r="AO37" i="1" s="1"/>
  <c r="AP37" i="1" s="1"/>
  <c r="AN36" i="1"/>
  <c r="AO36" i="1" s="1"/>
  <c r="AP36" i="1" s="1"/>
  <c r="AN34" i="1"/>
  <c r="AO34" i="1" s="1"/>
  <c r="AP34" i="1" s="1"/>
  <c r="AN33" i="1"/>
  <c r="AO33" i="1" s="1"/>
  <c r="AP33" i="1" s="1"/>
  <c r="AN32" i="1"/>
  <c r="AO32" i="1" s="1"/>
  <c r="AP32" i="1" s="1"/>
  <c r="AN31" i="1"/>
  <c r="AO31" i="1" s="1"/>
  <c r="AP31" i="1" s="1"/>
  <c r="AN30" i="1"/>
  <c r="AO30" i="1" s="1"/>
  <c r="AP30" i="1" s="1"/>
  <c r="AN29" i="1"/>
  <c r="AO29" i="1" s="1"/>
  <c r="AP29" i="1" s="1"/>
  <c r="AN28" i="1"/>
  <c r="AO28" i="1" s="1"/>
  <c r="AP28" i="1" s="1"/>
  <c r="AN26" i="1"/>
  <c r="AO26" i="1" s="1"/>
  <c r="AP26" i="1" s="1"/>
  <c r="AN25" i="1"/>
  <c r="AO25" i="1" s="1"/>
  <c r="AP25" i="1" s="1"/>
  <c r="AP24" i="1"/>
  <c r="AN24" i="1"/>
  <c r="AO24" i="1" s="1"/>
  <c r="AP23" i="1"/>
  <c r="AN23" i="1"/>
  <c r="AO23" i="1" s="1"/>
  <c r="AP22" i="1"/>
  <c r="AN22" i="1"/>
  <c r="AO22" i="1" s="1"/>
  <c r="AP21" i="1"/>
  <c r="AN21" i="1"/>
  <c r="AO21" i="1" s="1"/>
  <c r="AP20" i="1"/>
  <c r="AN20" i="1"/>
  <c r="AO20" i="1" s="1"/>
  <c r="AP18" i="1"/>
  <c r="AN18" i="1"/>
  <c r="AO18" i="1" s="1"/>
  <c r="AP17" i="1"/>
  <c r="AN17" i="1"/>
  <c r="AO17" i="1" s="1"/>
  <c r="AP16" i="1"/>
  <c r="AN16" i="1"/>
  <c r="AO16" i="1" s="1"/>
  <c r="AP15" i="1"/>
  <c r="AN15" i="1"/>
  <c r="AO15" i="1" s="1"/>
  <c r="AP14" i="1"/>
  <c r="AN14" i="1"/>
  <c r="AO14" i="1" s="1"/>
  <c r="AP13" i="1"/>
  <c r="AN13" i="1"/>
  <c r="AO13" i="1" s="1"/>
  <c r="AP12" i="1"/>
  <c r="AN12" i="1"/>
  <c r="AO12" i="1" s="1"/>
  <c r="AP10" i="1"/>
  <c r="AN10" i="1"/>
  <c r="AO10" i="1" s="1"/>
  <c r="AP9" i="1"/>
  <c r="AN9" i="1"/>
  <c r="AO9" i="1" s="1"/>
  <c r="AP8" i="1"/>
  <c r="AN8" i="1"/>
  <c r="AO8" i="1" s="1"/>
  <c r="AP7" i="1"/>
  <c r="AN7" i="1"/>
  <c r="AO7" i="1" s="1"/>
  <c r="AP6" i="1"/>
  <c r="AN6" i="1"/>
  <c r="AO6" i="1" s="1"/>
  <c r="AP5" i="1"/>
  <c r="AN5" i="1"/>
  <c r="AO5" i="1" s="1"/>
  <c r="AP4" i="1"/>
  <c r="AN4" i="1"/>
  <c r="AO4" i="1" s="1"/>
  <c r="AO3" i="1"/>
  <c r="AP3" i="1" s="1"/>
  <c r="AN3" i="1"/>
  <c r="AI50" i="1"/>
  <c r="AJ50" i="1" s="1"/>
  <c r="AK50" i="1" s="1"/>
  <c r="AI49" i="1"/>
  <c r="AJ49" i="1" s="1"/>
  <c r="AK49" i="1" s="1"/>
  <c r="AI48" i="1"/>
  <c r="AJ48" i="1" s="1"/>
  <c r="AK48" i="1" s="1"/>
  <c r="AI47" i="1"/>
  <c r="AJ47" i="1" s="1"/>
  <c r="AK47" i="1" s="1"/>
  <c r="AI46" i="1"/>
  <c r="AJ46" i="1" s="1"/>
  <c r="AK46" i="1" s="1"/>
  <c r="AI45" i="1"/>
  <c r="AJ45" i="1" s="1"/>
  <c r="AK45" i="1" s="1"/>
  <c r="AI44" i="1"/>
  <c r="AJ44" i="1" s="1"/>
  <c r="AK44" i="1" s="1"/>
  <c r="AI42" i="1"/>
  <c r="AJ42" i="1" s="1"/>
  <c r="AK42" i="1" s="1"/>
  <c r="AI41" i="1"/>
  <c r="AJ41" i="1" s="1"/>
  <c r="AK41" i="1" s="1"/>
  <c r="AI40" i="1"/>
  <c r="AJ40" i="1" s="1"/>
  <c r="AK40" i="1" s="1"/>
  <c r="AI39" i="1"/>
  <c r="AJ39" i="1" s="1"/>
  <c r="AK39" i="1" s="1"/>
  <c r="AI38" i="1"/>
  <c r="AJ38" i="1" s="1"/>
  <c r="AK38" i="1" s="1"/>
  <c r="AI37" i="1"/>
  <c r="AJ37" i="1" s="1"/>
  <c r="AK37" i="1" s="1"/>
  <c r="AI36" i="1"/>
  <c r="AJ36" i="1" s="1"/>
  <c r="AK36" i="1" s="1"/>
  <c r="AI34" i="1"/>
  <c r="AJ34" i="1" s="1"/>
  <c r="AK34" i="1" s="1"/>
  <c r="AI33" i="1"/>
  <c r="AJ33" i="1" s="1"/>
  <c r="AK33" i="1" s="1"/>
  <c r="AI32" i="1"/>
  <c r="AJ32" i="1" s="1"/>
  <c r="AK32" i="1" s="1"/>
  <c r="AI31" i="1"/>
  <c r="AJ31" i="1" s="1"/>
  <c r="AK31" i="1" s="1"/>
  <c r="AI30" i="1"/>
  <c r="AJ30" i="1" s="1"/>
  <c r="AK30" i="1" s="1"/>
  <c r="AI29" i="1"/>
  <c r="AJ29" i="1" s="1"/>
  <c r="AK29" i="1" s="1"/>
  <c r="AI28" i="1"/>
  <c r="AJ28" i="1" s="1"/>
  <c r="AK28" i="1" s="1"/>
  <c r="AI26" i="1"/>
  <c r="AJ26" i="1" s="1"/>
  <c r="AK26" i="1" s="1"/>
  <c r="AI25" i="1"/>
  <c r="AJ25" i="1" s="1"/>
  <c r="AK25" i="1" s="1"/>
  <c r="AI24" i="1"/>
  <c r="AJ24" i="1" s="1"/>
  <c r="AK24" i="1" s="1"/>
  <c r="AI23" i="1"/>
  <c r="AJ23" i="1" s="1"/>
  <c r="AK23" i="1" s="1"/>
  <c r="AI22" i="1"/>
  <c r="AJ22" i="1" s="1"/>
  <c r="AK22" i="1" s="1"/>
  <c r="AI21" i="1"/>
  <c r="AJ21" i="1" s="1"/>
  <c r="AK21" i="1" s="1"/>
  <c r="AI20" i="1"/>
  <c r="AJ20" i="1" s="1"/>
  <c r="AK20" i="1" s="1"/>
  <c r="AI18" i="1"/>
  <c r="AJ18" i="1" s="1"/>
  <c r="AK18" i="1" s="1"/>
  <c r="AI17" i="1"/>
  <c r="AJ17" i="1" s="1"/>
  <c r="AK17" i="1" s="1"/>
  <c r="AI16" i="1"/>
  <c r="AJ16" i="1" s="1"/>
  <c r="AK16" i="1" s="1"/>
  <c r="AI15" i="1"/>
  <c r="AJ15" i="1" s="1"/>
  <c r="AK15" i="1" s="1"/>
  <c r="AI14" i="1"/>
  <c r="AJ14" i="1" s="1"/>
  <c r="AK14" i="1" s="1"/>
  <c r="AI13" i="1"/>
  <c r="AJ13" i="1" s="1"/>
  <c r="AK13" i="1" s="1"/>
  <c r="AI12" i="1"/>
  <c r="AJ12" i="1" s="1"/>
  <c r="AK12" i="1" s="1"/>
  <c r="AI10" i="1"/>
  <c r="AJ10" i="1" s="1"/>
  <c r="AK10" i="1" s="1"/>
  <c r="AI9" i="1"/>
  <c r="AJ9" i="1" s="1"/>
  <c r="AK9" i="1" s="1"/>
  <c r="AI8" i="1"/>
  <c r="AJ8" i="1" s="1"/>
  <c r="AK8" i="1" s="1"/>
  <c r="AI7" i="1"/>
  <c r="AJ7" i="1" s="1"/>
  <c r="AK7" i="1" s="1"/>
  <c r="AI6" i="1"/>
  <c r="AJ6" i="1" s="1"/>
  <c r="AK6" i="1" s="1"/>
  <c r="AI5" i="1"/>
  <c r="AJ5" i="1" s="1"/>
  <c r="AK5" i="1" s="1"/>
  <c r="AI4" i="1"/>
  <c r="AJ4" i="1" s="1"/>
  <c r="AK4" i="1" s="1"/>
  <c r="AI3" i="1"/>
  <c r="AJ3" i="1" s="1"/>
  <c r="AK3" i="1" s="1"/>
  <c r="AD50" i="1"/>
  <c r="AE50" i="1" s="1"/>
  <c r="AF50" i="1" s="1"/>
  <c r="AD49" i="1"/>
  <c r="AE49" i="1" s="1"/>
  <c r="AF49" i="1" s="1"/>
  <c r="AD48" i="1"/>
  <c r="AE48" i="1" s="1"/>
  <c r="AF48" i="1" s="1"/>
  <c r="AD47" i="1"/>
  <c r="AE47" i="1" s="1"/>
  <c r="AF47" i="1" s="1"/>
  <c r="AD46" i="1"/>
  <c r="AE46" i="1" s="1"/>
  <c r="AF46" i="1" s="1"/>
  <c r="AD45" i="1"/>
  <c r="AE45" i="1" s="1"/>
  <c r="AF45" i="1" s="1"/>
  <c r="AD44" i="1"/>
  <c r="AE44" i="1" s="1"/>
  <c r="AF44" i="1" s="1"/>
  <c r="AD42" i="1"/>
  <c r="AE42" i="1" s="1"/>
  <c r="AF42" i="1" s="1"/>
  <c r="AD41" i="1"/>
  <c r="AE41" i="1" s="1"/>
  <c r="AF41" i="1" s="1"/>
  <c r="AD40" i="1"/>
  <c r="AE40" i="1" s="1"/>
  <c r="AF40" i="1" s="1"/>
  <c r="AD39" i="1"/>
  <c r="AE39" i="1" s="1"/>
  <c r="AF39" i="1" s="1"/>
  <c r="AD38" i="1"/>
  <c r="AE38" i="1" s="1"/>
  <c r="AF38" i="1" s="1"/>
  <c r="AD37" i="1"/>
  <c r="AE37" i="1" s="1"/>
  <c r="AF37" i="1" s="1"/>
  <c r="AD36" i="1"/>
  <c r="AE36" i="1" s="1"/>
  <c r="AF36" i="1" s="1"/>
  <c r="AD34" i="1"/>
  <c r="AE34" i="1" s="1"/>
  <c r="AF34" i="1" s="1"/>
  <c r="AD33" i="1"/>
  <c r="AE33" i="1" s="1"/>
  <c r="AF33" i="1" s="1"/>
  <c r="AD32" i="1"/>
  <c r="AE32" i="1" s="1"/>
  <c r="AF32" i="1" s="1"/>
  <c r="AD31" i="1"/>
  <c r="AE31" i="1" s="1"/>
  <c r="AF31" i="1" s="1"/>
  <c r="AD30" i="1"/>
  <c r="AE30" i="1" s="1"/>
  <c r="AF30" i="1" s="1"/>
  <c r="AD29" i="1"/>
  <c r="AE29" i="1" s="1"/>
  <c r="AF29" i="1" s="1"/>
  <c r="AD28" i="1"/>
  <c r="AE28" i="1" s="1"/>
  <c r="AF28" i="1" s="1"/>
  <c r="AD26" i="1"/>
  <c r="AE26" i="1" s="1"/>
  <c r="AF26" i="1" s="1"/>
  <c r="AD25" i="1"/>
  <c r="AE25" i="1" s="1"/>
  <c r="AF25" i="1" s="1"/>
  <c r="AD24" i="1"/>
  <c r="AE24" i="1" s="1"/>
  <c r="AF24" i="1" s="1"/>
  <c r="AD23" i="1"/>
  <c r="AE23" i="1" s="1"/>
  <c r="AF23" i="1" s="1"/>
  <c r="AD22" i="1"/>
  <c r="AE22" i="1" s="1"/>
  <c r="AF22" i="1" s="1"/>
  <c r="AF21" i="1"/>
  <c r="AD21" i="1"/>
  <c r="AE21" i="1" s="1"/>
  <c r="AF20" i="1"/>
  <c r="AD20" i="1"/>
  <c r="AE20" i="1" s="1"/>
  <c r="AF18" i="1"/>
  <c r="AD18" i="1"/>
  <c r="AE18" i="1" s="1"/>
  <c r="AF17" i="1"/>
  <c r="AD17" i="1"/>
  <c r="AE17" i="1" s="1"/>
  <c r="AF16" i="1"/>
  <c r="AD16" i="1"/>
  <c r="AE16" i="1" s="1"/>
  <c r="AF15" i="1"/>
  <c r="AD15" i="1"/>
  <c r="AE15" i="1" s="1"/>
  <c r="AD14" i="1"/>
  <c r="AE14" i="1" s="1"/>
  <c r="AF14" i="1" s="1"/>
  <c r="AD13" i="1"/>
  <c r="AE13" i="1" s="1"/>
  <c r="AF13" i="1" s="1"/>
  <c r="AD12" i="1"/>
  <c r="AE12" i="1" s="1"/>
  <c r="AF12" i="1" s="1"/>
  <c r="AD10" i="1"/>
  <c r="AE10" i="1" s="1"/>
  <c r="AF10" i="1" s="1"/>
  <c r="AD9" i="1"/>
  <c r="AE9" i="1" s="1"/>
  <c r="AF9" i="1" s="1"/>
  <c r="AD8" i="1"/>
  <c r="AE8" i="1" s="1"/>
  <c r="AF8" i="1" s="1"/>
  <c r="AD7" i="1"/>
  <c r="AE7" i="1" s="1"/>
  <c r="AF7" i="1" s="1"/>
  <c r="AD6" i="1"/>
  <c r="AE6" i="1" s="1"/>
  <c r="AF6" i="1" s="1"/>
  <c r="AD5" i="1"/>
  <c r="AE5" i="1" s="1"/>
  <c r="AF5" i="1" s="1"/>
  <c r="AD4" i="1"/>
  <c r="AE4" i="1" s="1"/>
  <c r="AF4" i="1" s="1"/>
  <c r="AD3" i="1"/>
  <c r="AE3" i="1" s="1"/>
  <c r="AF3" i="1" s="1"/>
  <c r="Y50" i="1"/>
  <c r="Z50" i="1" s="1"/>
  <c r="AA50" i="1" s="1"/>
  <c r="Y49" i="1"/>
  <c r="Z49" i="1" s="1"/>
  <c r="AA49" i="1" s="1"/>
  <c r="Y48" i="1"/>
  <c r="Z48" i="1" s="1"/>
  <c r="AA48" i="1" s="1"/>
  <c r="Y47" i="1"/>
  <c r="Z47" i="1" s="1"/>
  <c r="AA47" i="1" s="1"/>
  <c r="Y46" i="1"/>
  <c r="Z46" i="1" s="1"/>
  <c r="AA46" i="1" s="1"/>
  <c r="Y45" i="1"/>
  <c r="Z45" i="1" s="1"/>
  <c r="AA45" i="1" s="1"/>
  <c r="Y44" i="1"/>
  <c r="Z44" i="1" s="1"/>
  <c r="AA44" i="1" s="1"/>
  <c r="Y42" i="1"/>
  <c r="Z42" i="1" s="1"/>
  <c r="AA42" i="1" s="1"/>
  <c r="Y41" i="1"/>
  <c r="Z41" i="1" s="1"/>
  <c r="AA41" i="1" s="1"/>
  <c r="Y40" i="1"/>
  <c r="Z40" i="1" s="1"/>
  <c r="AA40" i="1" s="1"/>
  <c r="Y39" i="1"/>
  <c r="Z39" i="1" s="1"/>
  <c r="AA39" i="1" s="1"/>
  <c r="Y38" i="1"/>
  <c r="Z38" i="1" s="1"/>
  <c r="AA38" i="1" s="1"/>
  <c r="Y37" i="1"/>
  <c r="Z37" i="1" s="1"/>
  <c r="AA37" i="1" s="1"/>
  <c r="Y36" i="1"/>
  <c r="Z36" i="1" s="1"/>
  <c r="AA36" i="1" s="1"/>
  <c r="Y34" i="1"/>
  <c r="Z34" i="1" s="1"/>
  <c r="AA34" i="1" s="1"/>
  <c r="Y33" i="1"/>
  <c r="Z33" i="1" s="1"/>
  <c r="AA33" i="1" s="1"/>
  <c r="Y32" i="1"/>
  <c r="Z32" i="1" s="1"/>
  <c r="AA32" i="1" s="1"/>
  <c r="Y31" i="1"/>
  <c r="Z31" i="1" s="1"/>
  <c r="AA31" i="1" s="1"/>
  <c r="Y30" i="1"/>
  <c r="Z30" i="1" s="1"/>
  <c r="AA30" i="1" s="1"/>
  <c r="Y29" i="1"/>
  <c r="Z29" i="1" s="1"/>
  <c r="AA29" i="1" s="1"/>
  <c r="Y28" i="1"/>
  <c r="Z28" i="1" s="1"/>
  <c r="AA28" i="1" s="1"/>
  <c r="Y26" i="1"/>
  <c r="Z26" i="1" s="1"/>
  <c r="AA26" i="1" s="1"/>
  <c r="Y25" i="1"/>
  <c r="Z25" i="1" s="1"/>
  <c r="AA25" i="1" s="1"/>
  <c r="Y24" i="1"/>
  <c r="Z24" i="1" s="1"/>
  <c r="AA24" i="1" s="1"/>
  <c r="Y23" i="1"/>
  <c r="Z23" i="1" s="1"/>
  <c r="AA23" i="1" s="1"/>
  <c r="Y22" i="1"/>
  <c r="Z22" i="1" s="1"/>
  <c r="AA22" i="1" s="1"/>
  <c r="Y21" i="1"/>
  <c r="Z21" i="1" s="1"/>
  <c r="AA21" i="1" s="1"/>
  <c r="Y20" i="1"/>
  <c r="Z20" i="1" s="1"/>
  <c r="AA20" i="1" s="1"/>
  <c r="Y18" i="1"/>
  <c r="Z18" i="1" s="1"/>
  <c r="AA18" i="1" s="1"/>
  <c r="Y17" i="1"/>
  <c r="Z17" i="1" s="1"/>
  <c r="AA17" i="1" s="1"/>
  <c r="Y16" i="1"/>
  <c r="Z16" i="1" s="1"/>
  <c r="AA16" i="1" s="1"/>
  <c r="Y15" i="1"/>
  <c r="Z15" i="1" s="1"/>
  <c r="AA15" i="1" s="1"/>
  <c r="Y14" i="1"/>
  <c r="Z14" i="1" s="1"/>
  <c r="AA14" i="1" s="1"/>
  <c r="Y13" i="1"/>
  <c r="Z13" i="1" s="1"/>
  <c r="AA13" i="1" s="1"/>
  <c r="Y12" i="1"/>
  <c r="Z12" i="1" s="1"/>
  <c r="AA12" i="1" s="1"/>
  <c r="Y10" i="1"/>
  <c r="Z10" i="1" s="1"/>
  <c r="AA10" i="1" s="1"/>
  <c r="Y9" i="1"/>
  <c r="Z9" i="1" s="1"/>
  <c r="AA9" i="1" s="1"/>
  <c r="Y8" i="1"/>
  <c r="Z8" i="1" s="1"/>
  <c r="AA8" i="1" s="1"/>
  <c r="Y7" i="1"/>
  <c r="Z7" i="1" s="1"/>
  <c r="AA7" i="1" s="1"/>
  <c r="Y6" i="1"/>
  <c r="Z6" i="1" s="1"/>
  <c r="AA6" i="1" s="1"/>
  <c r="Y5" i="1"/>
  <c r="Z5" i="1" s="1"/>
  <c r="AA5" i="1" s="1"/>
  <c r="Y4" i="1"/>
  <c r="Z4" i="1" s="1"/>
  <c r="AA4" i="1" s="1"/>
  <c r="Y3" i="1"/>
  <c r="Z3" i="1" s="1"/>
  <c r="AA3" i="1" s="1"/>
  <c r="T50" i="1"/>
  <c r="U50" i="1" s="1"/>
  <c r="V50" i="1" s="1"/>
  <c r="T49" i="1"/>
  <c r="U49" i="1" s="1"/>
  <c r="V49" i="1" s="1"/>
  <c r="T48" i="1"/>
  <c r="U48" i="1" s="1"/>
  <c r="V48" i="1" s="1"/>
  <c r="T47" i="1"/>
  <c r="U47" i="1" s="1"/>
  <c r="V47" i="1" s="1"/>
  <c r="T46" i="1"/>
  <c r="U46" i="1" s="1"/>
  <c r="V46" i="1" s="1"/>
  <c r="T45" i="1"/>
  <c r="U45" i="1" s="1"/>
  <c r="V45" i="1" s="1"/>
  <c r="T44" i="1"/>
  <c r="U44" i="1" s="1"/>
  <c r="V44" i="1" s="1"/>
  <c r="T42" i="1"/>
  <c r="U42" i="1" s="1"/>
  <c r="V42" i="1" s="1"/>
  <c r="T41" i="1"/>
  <c r="U41" i="1" s="1"/>
  <c r="V41" i="1" s="1"/>
  <c r="T40" i="1"/>
  <c r="U40" i="1" s="1"/>
  <c r="V40" i="1" s="1"/>
  <c r="T39" i="1"/>
  <c r="U39" i="1" s="1"/>
  <c r="V39" i="1" s="1"/>
  <c r="T38" i="1"/>
  <c r="U38" i="1" s="1"/>
  <c r="V38" i="1" s="1"/>
  <c r="T37" i="1"/>
  <c r="U37" i="1" s="1"/>
  <c r="V37" i="1" s="1"/>
  <c r="T36" i="1"/>
  <c r="U36" i="1" s="1"/>
  <c r="V36" i="1" s="1"/>
  <c r="T34" i="1"/>
  <c r="U34" i="1" s="1"/>
  <c r="V34" i="1" s="1"/>
  <c r="T33" i="1"/>
  <c r="U33" i="1" s="1"/>
  <c r="V33" i="1" s="1"/>
  <c r="T32" i="1"/>
  <c r="U32" i="1" s="1"/>
  <c r="V32" i="1" s="1"/>
  <c r="T31" i="1"/>
  <c r="U31" i="1" s="1"/>
  <c r="V31" i="1" s="1"/>
  <c r="T30" i="1"/>
  <c r="U30" i="1" s="1"/>
  <c r="V30" i="1" s="1"/>
  <c r="T29" i="1"/>
  <c r="U29" i="1" s="1"/>
  <c r="V29" i="1" s="1"/>
  <c r="T28" i="1"/>
  <c r="U28" i="1" s="1"/>
  <c r="V28" i="1" s="1"/>
  <c r="T26" i="1"/>
  <c r="U26" i="1" s="1"/>
  <c r="V26" i="1" s="1"/>
  <c r="T25" i="1"/>
  <c r="U25" i="1" s="1"/>
  <c r="V25" i="1" s="1"/>
  <c r="T24" i="1"/>
  <c r="U24" i="1" s="1"/>
  <c r="V24" i="1" s="1"/>
  <c r="T23" i="1"/>
  <c r="U23" i="1" s="1"/>
  <c r="V23" i="1" s="1"/>
  <c r="T22" i="1"/>
  <c r="U22" i="1" s="1"/>
  <c r="V22" i="1" s="1"/>
  <c r="T21" i="1"/>
  <c r="U21" i="1" s="1"/>
  <c r="V21" i="1" s="1"/>
  <c r="T20" i="1"/>
  <c r="U20" i="1" s="1"/>
  <c r="V20" i="1" s="1"/>
  <c r="T18" i="1"/>
  <c r="U18" i="1" s="1"/>
  <c r="V18" i="1" s="1"/>
  <c r="T17" i="1"/>
  <c r="U17" i="1" s="1"/>
  <c r="V17" i="1" s="1"/>
  <c r="T16" i="1"/>
  <c r="U16" i="1" s="1"/>
  <c r="V16" i="1" s="1"/>
  <c r="T15" i="1"/>
  <c r="U15" i="1" s="1"/>
  <c r="V15" i="1" s="1"/>
  <c r="T14" i="1"/>
  <c r="U14" i="1" s="1"/>
  <c r="V14" i="1" s="1"/>
  <c r="T13" i="1"/>
  <c r="U13" i="1" s="1"/>
  <c r="V13" i="1" s="1"/>
  <c r="T12" i="1"/>
  <c r="U12" i="1" s="1"/>
  <c r="V12" i="1" s="1"/>
  <c r="T10" i="1"/>
  <c r="U10" i="1" s="1"/>
  <c r="V10" i="1" s="1"/>
  <c r="T9" i="1"/>
  <c r="U9" i="1" s="1"/>
  <c r="V9" i="1" s="1"/>
  <c r="T8" i="1"/>
  <c r="U8" i="1" s="1"/>
  <c r="V8" i="1" s="1"/>
  <c r="T7" i="1"/>
  <c r="U7" i="1" s="1"/>
  <c r="V7" i="1" s="1"/>
  <c r="T6" i="1"/>
  <c r="U6" i="1" s="1"/>
  <c r="V6" i="1" s="1"/>
  <c r="T5" i="1"/>
  <c r="U5" i="1" s="1"/>
  <c r="V5" i="1" s="1"/>
  <c r="T4" i="1"/>
  <c r="U4" i="1" s="1"/>
  <c r="V4" i="1" s="1"/>
  <c r="T3" i="1"/>
  <c r="U3" i="1" s="1"/>
  <c r="V3" i="1" s="1"/>
  <c r="O50" i="1"/>
  <c r="P50" i="1" s="1"/>
  <c r="Q50" i="1" s="1"/>
  <c r="O49" i="1"/>
  <c r="P49" i="1" s="1"/>
  <c r="Q49" i="1" s="1"/>
  <c r="O48" i="1"/>
  <c r="P48" i="1" s="1"/>
  <c r="Q48" i="1" s="1"/>
  <c r="O47" i="1"/>
  <c r="P47" i="1" s="1"/>
  <c r="Q47" i="1" s="1"/>
  <c r="O46" i="1"/>
  <c r="P46" i="1" s="1"/>
  <c r="Q46" i="1" s="1"/>
  <c r="O45" i="1"/>
  <c r="P45" i="1" s="1"/>
  <c r="Q45" i="1" s="1"/>
  <c r="O44" i="1"/>
  <c r="P44" i="1" s="1"/>
  <c r="Q44" i="1" s="1"/>
  <c r="O42" i="1"/>
  <c r="P42" i="1" s="1"/>
  <c r="Q42" i="1" s="1"/>
  <c r="O41" i="1"/>
  <c r="P41" i="1" s="1"/>
  <c r="Q41" i="1" s="1"/>
  <c r="O40" i="1"/>
  <c r="P40" i="1" s="1"/>
  <c r="Q40" i="1" s="1"/>
  <c r="O39" i="1"/>
  <c r="P39" i="1" s="1"/>
  <c r="Q39" i="1" s="1"/>
  <c r="O38" i="1"/>
  <c r="P38" i="1" s="1"/>
  <c r="Q38" i="1" s="1"/>
  <c r="O37" i="1"/>
  <c r="P37" i="1" s="1"/>
  <c r="Q37" i="1" s="1"/>
  <c r="O36" i="1"/>
  <c r="P36" i="1" s="1"/>
  <c r="Q36" i="1" s="1"/>
  <c r="O34" i="1"/>
  <c r="P34" i="1" s="1"/>
  <c r="Q34" i="1" s="1"/>
  <c r="O33" i="1"/>
  <c r="P33" i="1" s="1"/>
  <c r="Q33" i="1" s="1"/>
  <c r="O32" i="1"/>
  <c r="P32" i="1" s="1"/>
  <c r="Q32" i="1" s="1"/>
  <c r="O31" i="1"/>
  <c r="P31" i="1" s="1"/>
  <c r="Q31" i="1" s="1"/>
  <c r="O30" i="1"/>
  <c r="P30" i="1" s="1"/>
  <c r="Q30" i="1" s="1"/>
  <c r="O29" i="1"/>
  <c r="P29" i="1" s="1"/>
  <c r="Q29" i="1" s="1"/>
  <c r="O28" i="1"/>
  <c r="P28" i="1" s="1"/>
  <c r="Q28" i="1" s="1"/>
  <c r="O26" i="1"/>
  <c r="P26" i="1" s="1"/>
  <c r="Q26" i="1" s="1"/>
  <c r="Q25" i="1"/>
  <c r="O25" i="1"/>
  <c r="P25" i="1" s="1"/>
  <c r="Q24" i="1"/>
  <c r="O24" i="1"/>
  <c r="P24" i="1" s="1"/>
  <c r="Q23" i="1"/>
  <c r="O23" i="1"/>
  <c r="P23" i="1" s="1"/>
  <c r="Q22" i="1"/>
  <c r="O22" i="1"/>
  <c r="P22" i="1" s="1"/>
  <c r="Q21" i="1"/>
  <c r="O21" i="1"/>
  <c r="P21" i="1" s="1"/>
  <c r="Q20" i="1"/>
  <c r="O20" i="1"/>
  <c r="P20" i="1" s="1"/>
  <c r="Q18" i="1"/>
  <c r="O18" i="1"/>
  <c r="P18" i="1" s="1"/>
  <c r="Q17" i="1"/>
  <c r="O17" i="1"/>
  <c r="P17" i="1" s="1"/>
  <c r="Q16" i="1"/>
  <c r="O16" i="1"/>
  <c r="P16" i="1" s="1"/>
  <c r="Q15" i="1"/>
  <c r="O15" i="1"/>
  <c r="P15" i="1" s="1"/>
  <c r="Q14" i="1"/>
  <c r="O14" i="1"/>
  <c r="P14" i="1" s="1"/>
  <c r="Q13" i="1"/>
  <c r="O13" i="1"/>
  <c r="P13" i="1" s="1"/>
  <c r="Q12" i="1"/>
  <c r="O12" i="1"/>
  <c r="P12" i="1" s="1"/>
  <c r="Q10" i="1"/>
  <c r="O10" i="1"/>
  <c r="P10" i="1" s="1"/>
  <c r="Q9" i="1"/>
  <c r="O9" i="1"/>
  <c r="P9" i="1" s="1"/>
  <c r="Q8" i="1"/>
  <c r="O8" i="1"/>
  <c r="P8" i="1" s="1"/>
  <c r="Q7" i="1"/>
  <c r="O7" i="1"/>
  <c r="P7" i="1" s="1"/>
  <c r="Q6" i="1"/>
  <c r="O6" i="1"/>
  <c r="P6" i="1" s="1"/>
  <c r="Q5" i="1"/>
  <c r="O5" i="1"/>
  <c r="P5" i="1" s="1"/>
  <c r="Q4" i="1"/>
  <c r="O4" i="1"/>
  <c r="P4" i="1" s="1"/>
  <c r="P3" i="1"/>
  <c r="Q3" i="1" s="1"/>
  <c r="O3" i="1"/>
  <c r="K50" i="1"/>
  <c r="L50" i="1" s="1"/>
  <c r="J50" i="1"/>
  <c r="K49" i="1"/>
  <c r="L49" i="1" s="1"/>
  <c r="J49" i="1"/>
  <c r="K48" i="1"/>
  <c r="L48" i="1" s="1"/>
  <c r="J48" i="1"/>
  <c r="K47" i="1"/>
  <c r="L47" i="1" s="1"/>
  <c r="J47" i="1"/>
  <c r="K46" i="1"/>
  <c r="L46" i="1" s="1"/>
  <c r="J46" i="1"/>
  <c r="K45" i="1"/>
  <c r="L45" i="1" s="1"/>
  <c r="J45" i="1"/>
  <c r="K44" i="1"/>
  <c r="L44" i="1" s="1"/>
  <c r="J44" i="1"/>
  <c r="K42" i="1"/>
  <c r="L42" i="1" s="1"/>
  <c r="J42" i="1"/>
  <c r="K41" i="1"/>
  <c r="L41" i="1" s="1"/>
  <c r="J41" i="1"/>
  <c r="K40" i="1"/>
  <c r="L40" i="1" s="1"/>
  <c r="J40" i="1"/>
  <c r="K39" i="1"/>
  <c r="L39" i="1" s="1"/>
  <c r="J39" i="1"/>
  <c r="K38" i="1"/>
  <c r="L38" i="1" s="1"/>
  <c r="J38" i="1"/>
  <c r="K37" i="1"/>
  <c r="L37" i="1" s="1"/>
  <c r="J37" i="1"/>
  <c r="K36" i="1"/>
  <c r="L36" i="1" s="1"/>
  <c r="J36" i="1"/>
  <c r="K34" i="1"/>
  <c r="L34" i="1" s="1"/>
  <c r="J34" i="1"/>
  <c r="K33" i="1"/>
  <c r="L33" i="1" s="1"/>
  <c r="J33" i="1"/>
  <c r="K32" i="1"/>
  <c r="L32" i="1" s="1"/>
  <c r="J32" i="1"/>
  <c r="K31" i="1"/>
  <c r="L31" i="1" s="1"/>
  <c r="J31" i="1"/>
  <c r="K30" i="1"/>
  <c r="L30" i="1" s="1"/>
  <c r="J30" i="1"/>
  <c r="K29" i="1"/>
  <c r="L29" i="1" s="1"/>
  <c r="J29" i="1"/>
  <c r="K28" i="1"/>
  <c r="L28" i="1" s="1"/>
  <c r="J28" i="1"/>
  <c r="K26" i="1"/>
  <c r="L26" i="1" s="1"/>
  <c r="J26" i="1"/>
  <c r="K25" i="1"/>
  <c r="L25" i="1" s="1"/>
  <c r="J25" i="1"/>
  <c r="K24" i="1"/>
  <c r="L24" i="1" s="1"/>
  <c r="J24" i="1"/>
  <c r="K23" i="1"/>
  <c r="L23" i="1" s="1"/>
  <c r="J23" i="1"/>
  <c r="K22" i="1"/>
  <c r="L22" i="1" s="1"/>
  <c r="J22" i="1"/>
  <c r="K21" i="1"/>
  <c r="L21" i="1" s="1"/>
  <c r="J21" i="1"/>
  <c r="K20" i="1"/>
  <c r="L20" i="1" s="1"/>
  <c r="J20" i="1"/>
  <c r="K18" i="1"/>
  <c r="L18" i="1" s="1"/>
  <c r="J18" i="1"/>
  <c r="K17" i="1"/>
  <c r="L17" i="1" s="1"/>
  <c r="J17" i="1"/>
  <c r="K16" i="1"/>
  <c r="L16" i="1" s="1"/>
  <c r="J16" i="1"/>
  <c r="K15" i="1"/>
  <c r="L15" i="1" s="1"/>
  <c r="J15" i="1"/>
  <c r="K14" i="1"/>
  <c r="L14" i="1" s="1"/>
  <c r="J14" i="1"/>
  <c r="K13" i="1"/>
  <c r="L13" i="1" s="1"/>
  <c r="J13" i="1"/>
  <c r="K12" i="1"/>
  <c r="L12" i="1" s="1"/>
  <c r="J12" i="1"/>
  <c r="K10" i="1"/>
  <c r="L10" i="1" s="1"/>
  <c r="J10" i="1"/>
  <c r="K9" i="1"/>
  <c r="L9" i="1" s="1"/>
  <c r="J9" i="1"/>
  <c r="K8" i="1"/>
  <c r="L8" i="1" s="1"/>
  <c r="J8" i="1"/>
  <c r="K7" i="1"/>
  <c r="L7" i="1" s="1"/>
  <c r="J7" i="1"/>
  <c r="K6" i="1"/>
  <c r="L6" i="1" s="1"/>
  <c r="J6" i="1"/>
  <c r="K5" i="1"/>
  <c r="L5" i="1" s="1"/>
  <c r="J5" i="1"/>
  <c r="K4" i="1"/>
  <c r="L4" i="1" s="1"/>
  <c r="J4" i="1"/>
  <c r="J3" i="1"/>
  <c r="K3" i="1" s="1"/>
  <c r="L3" i="1" s="1"/>
  <c r="H5" i="1"/>
  <c r="H6" i="1"/>
  <c r="H7" i="1"/>
  <c r="H8" i="1"/>
  <c r="H9" i="1"/>
  <c r="H10" i="1"/>
  <c r="H12" i="1"/>
  <c r="H13" i="1"/>
  <c r="H14" i="1"/>
  <c r="H15" i="1"/>
  <c r="H16" i="1"/>
  <c r="H17" i="1"/>
  <c r="H18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6" i="1"/>
  <c r="H37" i="1"/>
  <c r="H38" i="1"/>
  <c r="H39" i="1"/>
  <c r="H40" i="1"/>
  <c r="H41" i="1"/>
  <c r="H42" i="1"/>
  <c r="H44" i="1"/>
  <c r="H45" i="1"/>
  <c r="H46" i="1"/>
  <c r="H47" i="1"/>
  <c r="H48" i="1"/>
  <c r="H49" i="1"/>
  <c r="H50" i="1"/>
  <c r="H4" i="1"/>
  <c r="G4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6" i="1"/>
  <c r="G37" i="1"/>
  <c r="G38" i="1"/>
  <c r="G39" i="1"/>
  <c r="G40" i="1"/>
  <c r="G41" i="1"/>
  <c r="G42" i="1"/>
  <c r="G44" i="1"/>
  <c r="G45" i="1"/>
  <c r="G46" i="1"/>
  <c r="G47" i="1"/>
  <c r="G48" i="1"/>
  <c r="G49" i="1"/>
  <c r="G50" i="1"/>
  <c r="F4" i="1"/>
  <c r="F5" i="1"/>
  <c r="F6" i="1"/>
  <c r="F7" i="1"/>
  <c r="F8" i="1"/>
  <c r="F9" i="1"/>
  <c r="F10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E4" i="1"/>
  <c r="E5" i="1"/>
  <c r="E6" i="1"/>
  <c r="E7" i="1"/>
  <c r="E8" i="1"/>
  <c r="E9" i="1"/>
  <c r="E10" i="1"/>
  <c r="E12" i="1"/>
  <c r="E13" i="1"/>
  <c r="E14" i="1"/>
  <c r="E15" i="1"/>
  <c r="E16" i="1"/>
  <c r="E17" i="1"/>
  <c r="E18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4" i="1"/>
  <c r="E45" i="1"/>
  <c r="E46" i="1"/>
  <c r="E47" i="1"/>
  <c r="E48" i="1"/>
  <c r="E49" i="1"/>
  <c r="E50" i="1"/>
  <c r="F3" i="1"/>
  <c r="CO50" i="1" l="1"/>
  <c r="CO49" i="1"/>
  <c r="CO48" i="1"/>
  <c r="CO47" i="1"/>
  <c r="CO46" i="1"/>
  <c r="CO45" i="1"/>
  <c r="CO44" i="1"/>
  <c r="CO42" i="1"/>
  <c r="CO41" i="1"/>
  <c r="CO40" i="1"/>
  <c r="CO39" i="1"/>
  <c r="CO38" i="1"/>
  <c r="CO37" i="1"/>
  <c r="CO36" i="1"/>
  <c r="CO34" i="1"/>
  <c r="CO33" i="1"/>
  <c r="CO32" i="1"/>
  <c r="CO31" i="1"/>
  <c r="CO30" i="1"/>
  <c r="CO29" i="1"/>
  <c r="CO28" i="1"/>
  <c r="CO26" i="1"/>
  <c r="CO25" i="1"/>
  <c r="CO24" i="1"/>
  <c r="CO23" i="1"/>
  <c r="CO22" i="1"/>
  <c r="CO21" i="1"/>
  <c r="CO20" i="1"/>
  <c r="CO18" i="1"/>
  <c r="CO17" i="1"/>
  <c r="CO16" i="1"/>
  <c r="CO15" i="1"/>
  <c r="CO14" i="1"/>
  <c r="CO13" i="1"/>
  <c r="CO12" i="1"/>
  <c r="CO10" i="1"/>
  <c r="CO9" i="1"/>
  <c r="CO8" i="1"/>
  <c r="CO7" i="1"/>
  <c r="CO6" i="1"/>
  <c r="CO5" i="1"/>
  <c r="CO4" i="1"/>
  <c r="CJ50" i="1"/>
  <c r="CJ49" i="1"/>
  <c r="CJ48" i="1"/>
  <c r="CJ47" i="1"/>
  <c r="CJ46" i="1"/>
  <c r="CJ45" i="1"/>
  <c r="CJ44" i="1"/>
  <c r="CJ42" i="1"/>
  <c r="CJ41" i="1"/>
  <c r="CJ40" i="1"/>
  <c r="CJ39" i="1"/>
  <c r="CJ38" i="1"/>
  <c r="CJ37" i="1"/>
  <c r="CJ36" i="1"/>
  <c r="CJ34" i="1"/>
  <c r="CJ33" i="1"/>
  <c r="CJ32" i="1"/>
  <c r="CJ31" i="1"/>
  <c r="CJ30" i="1"/>
  <c r="CJ29" i="1"/>
  <c r="CJ28" i="1"/>
  <c r="CJ26" i="1"/>
  <c r="CJ25" i="1"/>
  <c r="CJ24" i="1"/>
  <c r="CJ23" i="1"/>
  <c r="CJ22" i="1"/>
  <c r="CJ21" i="1"/>
  <c r="CJ20" i="1"/>
  <c r="CJ18" i="1"/>
  <c r="CJ17" i="1"/>
  <c r="CJ16" i="1"/>
  <c r="CJ15" i="1"/>
  <c r="CJ14" i="1"/>
  <c r="CJ13" i="1"/>
  <c r="CJ12" i="1"/>
  <c r="CJ10" i="1"/>
  <c r="CJ9" i="1"/>
  <c r="CJ8" i="1"/>
  <c r="CJ7" i="1"/>
  <c r="CJ6" i="1"/>
  <c r="CJ5" i="1"/>
  <c r="CJ4" i="1"/>
  <c r="CE50" i="1"/>
  <c r="CE49" i="1"/>
  <c r="CE48" i="1"/>
  <c r="CE47" i="1"/>
  <c r="CE46" i="1"/>
  <c r="CE45" i="1"/>
  <c r="CE44" i="1"/>
  <c r="CE42" i="1"/>
  <c r="CE41" i="1"/>
  <c r="CE40" i="1"/>
  <c r="CE39" i="1"/>
  <c r="CE38" i="1"/>
  <c r="CE37" i="1"/>
  <c r="CE36" i="1"/>
  <c r="CE34" i="1"/>
  <c r="CE33" i="1"/>
  <c r="CE32" i="1"/>
  <c r="CE31" i="1"/>
  <c r="CE30" i="1"/>
  <c r="CE29" i="1"/>
  <c r="CE28" i="1"/>
  <c r="CE26" i="1"/>
  <c r="CE25" i="1"/>
  <c r="CE24" i="1"/>
  <c r="CE23" i="1"/>
  <c r="CE22" i="1"/>
  <c r="CE21" i="1"/>
  <c r="CE20" i="1"/>
  <c r="CE18" i="1"/>
  <c r="CE17" i="1"/>
  <c r="CE16" i="1"/>
  <c r="CE14" i="1"/>
  <c r="CE13" i="1"/>
  <c r="CE12" i="1"/>
  <c r="CE10" i="1"/>
  <c r="CE9" i="1"/>
  <c r="CE8" i="1"/>
  <c r="CE7" i="1"/>
  <c r="CE4" i="1"/>
  <c r="CE15" i="1"/>
  <c r="CE6" i="1"/>
  <c r="CE5" i="1"/>
  <c r="BZ50" i="1"/>
  <c r="BZ49" i="1"/>
  <c r="BZ48" i="1"/>
  <c r="BZ47" i="1"/>
  <c r="BZ46" i="1"/>
  <c r="BZ45" i="1"/>
  <c r="BZ44" i="1"/>
  <c r="BZ42" i="1"/>
  <c r="BZ41" i="1"/>
  <c r="BZ40" i="1"/>
  <c r="BZ39" i="1"/>
  <c r="BZ38" i="1"/>
  <c r="BZ37" i="1"/>
  <c r="BZ36" i="1"/>
  <c r="BZ34" i="1"/>
  <c r="BZ33" i="1"/>
  <c r="BZ32" i="1"/>
  <c r="BZ31" i="1"/>
  <c r="BZ30" i="1"/>
  <c r="BZ29" i="1"/>
  <c r="BZ28" i="1"/>
  <c r="BZ26" i="1"/>
  <c r="BZ25" i="1"/>
  <c r="BZ24" i="1"/>
  <c r="BZ23" i="1"/>
  <c r="BZ22" i="1"/>
  <c r="BZ21" i="1"/>
  <c r="BZ20" i="1"/>
  <c r="BZ18" i="1"/>
  <c r="BZ17" i="1"/>
  <c r="BZ16" i="1"/>
  <c r="BZ15" i="1"/>
  <c r="BZ14" i="1"/>
  <c r="BZ13" i="1"/>
  <c r="BZ12" i="1"/>
  <c r="BZ10" i="1"/>
  <c r="BZ9" i="1"/>
  <c r="BZ8" i="1"/>
  <c r="BZ7" i="1"/>
  <c r="BZ6" i="1"/>
  <c r="BZ5" i="1"/>
  <c r="BZ4" i="1"/>
  <c r="BU50" i="1"/>
  <c r="BU49" i="1"/>
  <c r="BU48" i="1"/>
  <c r="BU47" i="1"/>
  <c r="BU46" i="1"/>
  <c r="BU45" i="1"/>
  <c r="BU44" i="1"/>
  <c r="BU42" i="1"/>
  <c r="BU41" i="1"/>
  <c r="BU40" i="1"/>
  <c r="BU39" i="1"/>
  <c r="BU38" i="1"/>
  <c r="BU37" i="1"/>
  <c r="BU36" i="1"/>
  <c r="BU34" i="1"/>
  <c r="BU33" i="1"/>
  <c r="BU32" i="1"/>
  <c r="BU31" i="1"/>
  <c r="BU30" i="1"/>
  <c r="BU29" i="1"/>
  <c r="BU28" i="1"/>
  <c r="BU26" i="1"/>
  <c r="BU25" i="1"/>
  <c r="BU24" i="1"/>
  <c r="BU23" i="1"/>
  <c r="BU22" i="1"/>
  <c r="BU21" i="1"/>
  <c r="BU20" i="1"/>
  <c r="BU18" i="1"/>
  <c r="BU17" i="1"/>
  <c r="BU16" i="1"/>
  <c r="BU15" i="1"/>
  <c r="BU14" i="1"/>
  <c r="BU13" i="1"/>
  <c r="BU12" i="1"/>
  <c r="BU10" i="1"/>
  <c r="BU9" i="1"/>
  <c r="BU8" i="1"/>
  <c r="BU7" i="1"/>
  <c r="BU6" i="1"/>
  <c r="BU5" i="1"/>
  <c r="BU4" i="1"/>
  <c r="BP50" i="1"/>
  <c r="BP49" i="1"/>
  <c r="BP48" i="1"/>
  <c r="BP47" i="1"/>
  <c r="BP46" i="1"/>
  <c r="BP45" i="1"/>
  <c r="BP44" i="1"/>
  <c r="BP42" i="1"/>
  <c r="BP41" i="1"/>
  <c r="BP40" i="1"/>
  <c r="BP39" i="1"/>
  <c r="BP38" i="1"/>
  <c r="BP37" i="1"/>
  <c r="BP36" i="1"/>
  <c r="BP34" i="1"/>
  <c r="BP33" i="1"/>
  <c r="BP32" i="1"/>
  <c r="BP31" i="1"/>
  <c r="BP30" i="1"/>
  <c r="BP29" i="1"/>
  <c r="BP28" i="1"/>
  <c r="BP26" i="1"/>
  <c r="BP25" i="1"/>
  <c r="BP24" i="1"/>
  <c r="BP23" i="1"/>
  <c r="BP22" i="1"/>
  <c r="BP21" i="1"/>
  <c r="BP20" i="1"/>
  <c r="BP18" i="1"/>
  <c r="BP17" i="1"/>
  <c r="BP16" i="1"/>
  <c r="BP15" i="1"/>
  <c r="BP14" i="1"/>
  <c r="BP13" i="1"/>
  <c r="BP12" i="1"/>
  <c r="BP10" i="1"/>
  <c r="BP9" i="1"/>
  <c r="BP8" i="1"/>
  <c r="BP7" i="1"/>
  <c r="BP6" i="1"/>
  <c r="BP5" i="1"/>
  <c r="BP4" i="1"/>
  <c r="BK50" i="1"/>
  <c r="BK49" i="1"/>
  <c r="BK48" i="1"/>
  <c r="BK47" i="1"/>
  <c r="BK46" i="1"/>
  <c r="BK45" i="1"/>
  <c r="BK44" i="1"/>
  <c r="BK42" i="1"/>
  <c r="BK41" i="1"/>
  <c r="BK40" i="1"/>
  <c r="BK39" i="1"/>
  <c r="BK38" i="1"/>
  <c r="BK37" i="1"/>
  <c r="BK36" i="1"/>
  <c r="BK34" i="1"/>
  <c r="BK33" i="1"/>
  <c r="BK32" i="1"/>
  <c r="BK31" i="1"/>
  <c r="BK30" i="1"/>
  <c r="BK29" i="1"/>
  <c r="BK28" i="1"/>
  <c r="BK26" i="1"/>
  <c r="BK25" i="1"/>
  <c r="BK24" i="1"/>
  <c r="BK23" i="1"/>
  <c r="BK22" i="1"/>
  <c r="BK21" i="1"/>
  <c r="BK20" i="1"/>
  <c r="BK18" i="1"/>
  <c r="BK17" i="1"/>
  <c r="BK16" i="1"/>
  <c r="BK15" i="1"/>
  <c r="BK14" i="1"/>
  <c r="BK13" i="1"/>
  <c r="BK12" i="1"/>
  <c r="BK10" i="1"/>
  <c r="BK9" i="1"/>
  <c r="BK8" i="1"/>
  <c r="BK7" i="1"/>
  <c r="BK6" i="1"/>
  <c r="BK5" i="1"/>
  <c r="BK4" i="1"/>
  <c r="BF50" i="1"/>
  <c r="BF49" i="1"/>
  <c r="BF48" i="1"/>
  <c r="BF47" i="1"/>
  <c r="BF46" i="1"/>
  <c r="BF45" i="1"/>
  <c r="BF44" i="1"/>
  <c r="BF42" i="1"/>
  <c r="BF41" i="1"/>
  <c r="BF40" i="1"/>
  <c r="BF39" i="1"/>
  <c r="BF38" i="1"/>
  <c r="BF37" i="1"/>
  <c r="BF36" i="1"/>
  <c r="BF34" i="1"/>
  <c r="BF33" i="1"/>
  <c r="BF32" i="1"/>
  <c r="BF31" i="1"/>
  <c r="BF30" i="1"/>
  <c r="BF29" i="1"/>
  <c r="BF28" i="1"/>
  <c r="BF26" i="1"/>
  <c r="BF25" i="1"/>
  <c r="BF24" i="1"/>
  <c r="BF23" i="1"/>
  <c r="BF22" i="1"/>
  <c r="BF21" i="1"/>
  <c r="BF20" i="1"/>
  <c r="BF18" i="1"/>
  <c r="BF17" i="1"/>
  <c r="BF16" i="1"/>
  <c r="BF15" i="1"/>
  <c r="BF14" i="1"/>
  <c r="BF13" i="1"/>
  <c r="BF12" i="1"/>
  <c r="BF10" i="1"/>
  <c r="BF9" i="1"/>
  <c r="BF8" i="1"/>
  <c r="BF7" i="1"/>
  <c r="BF6" i="1"/>
  <c r="BF5" i="1"/>
  <c r="BF4" i="1"/>
  <c r="BA50" i="1"/>
  <c r="BA49" i="1"/>
  <c r="BA48" i="1"/>
  <c r="BA47" i="1"/>
  <c r="BA46" i="1"/>
  <c r="BA45" i="1"/>
  <c r="BA44" i="1"/>
  <c r="BA42" i="1"/>
  <c r="BA41" i="1"/>
  <c r="BA40" i="1"/>
  <c r="BA39" i="1"/>
  <c r="BA38" i="1"/>
  <c r="BA37" i="1"/>
  <c r="BA36" i="1"/>
  <c r="BA34" i="1"/>
  <c r="BA33" i="1"/>
  <c r="BA32" i="1"/>
  <c r="BA31" i="1"/>
  <c r="BA30" i="1"/>
  <c r="BA29" i="1"/>
  <c r="BA28" i="1"/>
  <c r="BA26" i="1"/>
  <c r="BA25" i="1"/>
  <c r="BA24" i="1"/>
  <c r="BA23" i="1"/>
  <c r="BA22" i="1"/>
  <c r="BA21" i="1"/>
  <c r="BA20" i="1"/>
  <c r="BA18" i="1"/>
  <c r="BA17" i="1"/>
  <c r="BA16" i="1"/>
  <c r="BA15" i="1"/>
  <c r="BA14" i="1"/>
  <c r="BA13" i="1"/>
  <c r="BA12" i="1"/>
  <c r="BA10" i="1"/>
  <c r="BA9" i="1"/>
  <c r="BA8" i="1"/>
  <c r="BA7" i="1"/>
  <c r="BA6" i="1"/>
  <c r="BA5" i="1"/>
  <c r="BA4" i="1"/>
  <c r="AV50" i="1"/>
  <c r="AV49" i="1"/>
  <c r="AV48" i="1"/>
  <c r="AV47" i="1"/>
  <c r="AV46" i="1"/>
  <c r="AV45" i="1"/>
  <c r="AV44" i="1"/>
  <c r="AV42" i="1"/>
  <c r="AV41" i="1"/>
  <c r="AV40" i="1"/>
  <c r="AV39" i="1"/>
  <c r="AV38" i="1"/>
  <c r="AV37" i="1"/>
  <c r="AV36" i="1"/>
  <c r="AV34" i="1"/>
  <c r="AV33" i="1"/>
  <c r="AV32" i="1"/>
  <c r="AV31" i="1"/>
  <c r="AV30" i="1"/>
  <c r="AV29" i="1"/>
  <c r="AV28" i="1"/>
  <c r="AV26" i="1"/>
  <c r="AV25" i="1"/>
  <c r="AV24" i="1"/>
  <c r="AV23" i="1"/>
  <c r="AV22" i="1"/>
  <c r="AV21" i="1"/>
  <c r="AV20" i="1"/>
  <c r="AV18" i="1"/>
  <c r="AV17" i="1"/>
  <c r="AV16" i="1"/>
  <c r="AV15" i="1"/>
  <c r="AV14" i="1"/>
  <c r="AV13" i="1"/>
  <c r="AV12" i="1"/>
  <c r="AV10" i="1"/>
  <c r="AV9" i="1"/>
  <c r="AV8" i="1"/>
  <c r="AV7" i="1"/>
  <c r="AV6" i="1"/>
  <c r="AV5" i="1"/>
  <c r="AV4" i="1"/>
  <c r="AQ50" i="1"/>
  <c r="AQ49" i="1"/>
  <c r="AQ48" i="1"/>
  <c r="AQ47" i="1"/>
  <c r="AQ46" i="1"/>
  <c r="AQ45" i="1"/>
  <c r="AQ44" i="1"/>
  <c r="AQ42" i="1"/>
  <c r="AQ41" i="1"/>
  <c r="AQ40" i="1"/>
  <c r="AQ39" i="1"/>
  <c r="AQ38" i="1"/>
  <c r="AQ37" i="1"/>
  <c r="AQ36" i="1"/>
  <c r="AQ34" i="1"/>
  <c r="AQ33" i="1"/>
  <c r="AQ32" i="1"/>
  <c r="AQ31" i="1"/>
  <c r="AQ30" i="1"/>
  <c r="AQ29" i="1"/>
  <c r="AQ28" i="1"/>
  <c r="AQ26" i="1"/>
  <c r="AQ25" i="1"/>
  <c r="AQ24" i="1"/>
  <c r="AQ23" i="1"/>
  <c r="AQ22" i="1"/>
  <c r="AQ21" i="1"/>
  <c r="AQ20" i="1"/>
  <c r="AQ18" i="1"/>
  <c r="AQ17" i="1"/>
  <c r="AQ16" i="1"/>
  <c r="AQ15" i="1"/>
  <c r="AQ14" i="1"/>
  <c r="AQ13" i="1"/>
  <c r="AQ12" i="1"/>
  <c r="AQ10" i="1"/>
  <c r="AQ9" i="1"/>
  <c r="AQ8" i="1"/>
  <c r="AQ7" i="1"/>
  <c r="AQ6" i="1"/>
  <c r="AQ5" i="1"/>
  <c r="AQ4" i="1"/>
  <c r="AL50" i="1"/>
  <c r="AL49" i="1"/>
  <c r="AL48" i="1"/>
  <c r="AL47" i="1"/>
  <c r="AL46" i="1"/>
  <c r="AL45" i="1"/>
  <c r="AL44" i="1"/>
  <c r="AL42" i="1"/>
  <c r="AL41" i="1"/>
  <c r="AL40" i="1"/>
  <c r="AL39" i="1"/>
  <c r="AL38" i="1"/>
  <c r="AL37" i="1"/>
  <c r="AL36" i="1"/>
  <c r="AL34" i="1"/>
  <c r="AL33" i="1"/>
  <c r="AL32" i="1"/>
  <c r="AL31" i="1"/>
  <c r="AL30" i="1"/>
  <c r="AL29" i="1"/>
  <c r="AL28" i="1"/>
  <c r="AL26" i="1"/>
  <c r="AL25" i="1"/>
  <c r="AL24" i="1"/>
  <c r="AL23" i="1"/>
  <c r="AL22" i="1"/>
  <c r="AL21" i="1"/>
  <c r="AL20" i="1"/>
  <c r="AL18" i="1"/>
  <c r="AL17" i="1"/>
  <c r="AL16" i="1"/>
  <c r="AL15" i="1"/>
  <c r="AL14" i="1"/>
  <c r="AL13" i="1"/>
  <c r="AL12" i="1"/>
  <c r="AL10" i="1"/>
  <c r="AL9" i="1"/>
  <c r="AL8" i="1"/>
  <c r="AL7" i="1"/>
  <c r="AL6" i="1"/>
  <c r="AL5" i="1"/>
  <c r="AL4" i="1"/>
  <c r="AG50" i="1"/>
  <c r="AG49" i="1"/>
  <c r="AG48" i="1"/>
  <c r="AG47" i="1"/>
  <c r="AG46" i="1"/>
  <c r="AG45" i="1"/>
  <c r="AG44" i="1"/>
  <c r="AG42" i="1"/>
  <c r="AG41" i="1"/>
  <c r="AG40" i="1"/>
  <c r="AG39" i="1"/>
  <c r="AG38" i="1"/>
  <c r="AG37" i="1"/>
  <c r="AG36" i="1"/>
  <c r="AG34" i="1"/>
  <c r="AG33" i="1"/>
  <c r="AG32" i="1"/>
  <c r="AG31" i="1"/>
  <c r="AG30" i="1"/>
  <c r="AG29" i="1"/>
  <c r="AG28" i="1"/>
  <c r="AG26" i="1"/>
  <c r="AG25" i="1"/>
  <c r="AG24" i="1"/>
  <c r="AG23" i="1"/>
  <c r="AG22" i="1"/>
  <c r="AG21" i="1"/>
  <c r="AG20" i="1"/>
  <c r="AG18" i="1"/>
  <c r="AG17" i="1"/>
  <c r="AG16" i="1"/>
  <c r="AG15" i="1"/>
  <c r="AG14" i="1"/>
  <c r="AG13" i="1"/>
  <c r="AG12" i="1"/>
  <c r="AG10" i="1"/>
  <c r="AG9" i="1"/>
  <c r="AG8" i="1"/>
  <c r="AG7" i="1"/>
  <c r="AG6" i="1"/>
  <c r="AG5" i="1"/>
  <c r="AG4" i="1"/>
  <c r="AB50" i="1"/>
  <c r="AB49" i="1"/>
  <c r="AB48" i="1"/>
  <c r="AB47" i="1"/>
  <c r="AB46" i="1"/>
  <c r="AB45" i="1"/>
  <c r="AB44" i="1"/>
  <c r="AB42" i="1"/>
  <c r="AB41" i="1"/>
  <c r="AB40" i="1"/>
  <c r="AB39" i="1"/>
  <c r="AB38" i="1"/>
  <c r="AB37" i="1"/>
  <c r="AB36" i="1"/>
  <c r="AB34" i="1"/>
  <c r="AB33" i="1"/>
  <c r="AB32" i="1"/>
  <c r="AB31" i="1"/>
  <c r="AB30" i="1"/>
  <c r="AB29" i="1"/>
  <c r="AB28" i="1"/>
  <c r="AB26" i="1"/>
  <c r="AB25" i="1"/>
  <c r="AB24" i="1"/>
  <c r="AB23" i="1"/>
  <c r="AB22" i="1"/>
  <c r="AB21" i="1"/>
  <c r="AB20" i="1"/>
  <c r="AB18" i="1"/>
  <c r="AB17" i="1"/>
  <c r="AB16" i="1"/>
  <c r="AB15" i="1"/>
  <c r="AB14" i="1"/>
  <c r="AB13" i="1"/>
  <c r="AB12" i="1"/>
  <c r="AB10" i="1"/>
  <c r="AB9" i="1"/>
  <c r="AB8" i="1"/>
  <c r="AB7" i="1"/>
  <c r="AB6" i="1"/>
  <c r="AB5" i="1"/>
  <c r="AB4" i="1"/>
  <c r="W50" i="1"/>
  <c r="W49" i="1"/>
  <c r="W48" i="1"/>
  <c r="W47" i="1"/>
  <c r="W46" i="1"/>
  <c r="W45" i="1"/>
  <c r="W44" i="1"/>
  <c r="W42" i="1"/>
  <c r="W41" i="1"/>
  <c r="W40" i="1"/>
  <c r="W39" i="1"/>
  <c r="W38" i="1"/>
  <c r="W37" i="1"/>
  <c r="W36" i="1"/>
  <c r="W34" i="1"/>
  <c r="W33" i="1"/>
  <c r="W32" i="1"/>
  <c r="W31" i="1"/>
  <c r="W30" i="1"/>
  <c r="W29" i="1"/>
  <c r="W28" i="1"/>
  <c r="W26" i="1"/>
  <c r="W25" i="1"/>
  <c r="W24" i="1"/>
  <c r="W23" i="1"/>
  <c r="W22" i="1"/>
  <c r="W21" i="1"/>
  <c r="W20" i="1"/>
  <c r="W18" i="1"/>
  <c r="W17" i="1"/>
  <c r="W16" i="1"/>
  <c r="W15" i="1"/>
  <c r="W14" i="1"/>
  <c r="W13" i="1"/>
  <c r="W12" i="1"/>
  <c r="W10" i="1"/>
  <c r="W9" i="1"/>
  <c r="W8" i="1"/>
  <c r="W7" i="1"/>
  <c r="W6" i="1"/>
  <c r="W5" i="1"/>
  <c r="W4" i="1"/>
  <c r="R50" i="1"/>
  <c r="R49" i="1"/>
  <c r="R48" i="1"/>
  <c r="R47" i="1"/>
  <c r="R46" i="1"/>
  <c r="R45" i="1"/>
  <c r="R44" i="1"/>
  <c r="R42" i="1"/>
  <c r="R41" i="1"/>
  <c r="R40" i="1"/>
  <c r="R39" i="1"/>
  <c r="R38" i="1"/>
  <c r="R37" i="1"/>
  <c r="R36" i="1"/>
  <c r="R34" i="1"/>
  <c r="R33" i="1"/>
  <c r="R32" i="1"/>
  <c r="R31" i="1"/>
  <c r="R30" i="1"/>
  <c r="R29" i="1"/>
  <c r="R28" i="1"/>
  <c r="R26" i="1"/>
  <c r="R25" i="1"/>
  <c r="R24" i="1"/>
  <c r="R23" i="1"/>
  <c r="R22" i="1"/>
  <c r="R21" i="1"/>
  <c r="R20" i="1"/>
  <c r="R18" i="1"/>
  <c r="R17" i="1"/>
  <c r="R16" i="1"/>
  <c r="R15" i="1"/>
  <c r="R14" i="1"/>
  <c r="R13" i="1"/>
  <c r="R12" i="1"/>
  <c r="R10" i="1"/>
  <c r="R9" i="1"/>
  <c r="R8" i="1"/>
  <c r="R7" i="1"/>
  <c r="R6" i="1"/>
  <c r="R5" i="1"/>
  <c r="R4" i="1"/>
  <c r="M50" i="1"/>
  <c r="M49" i="1"/>
  <c r="M48" i="1"/>
  <c r="M47" i="1"/>
  <c r="M46" i="1"/>
  <c r="M45" i="1"/>
  <c r="M44" i="1"/>
  <c r="M42" i="1"/>
  <c r="M41" i="1"/>
  <c r="M40" i="1"/>
  <c r="M39" i="1"/>
  <c r="M38" i="1"/>
  <c r="M37" i="1"/>
  <c r="M36" i="1"/>
  <c r="M34" i="1"/>
  <c r="M33" i="1"/>
  <c r="M32" i="1"/>
  <c r="M31" i="1"/>
  <c r="M30" i="1"/>
  <c r="M29" i="1"/>
  <c r="M28" i="1"/>
  <c r="M26" i="1"/>
  <c r="M25" i="1"/>
  <c r="M24" i="1"/>
  <c r="M23" i="1"/>
  <c r="M22" i="1"/>
  <c r="M17" i="1"/>
  <c r="M12" i="1"/>
  <c r="M8" i="1"/>
  <c r="M21" i="1"/>
  <c r="M20" i="1"/>
  <c r="M18" i="1"/>
  <c r="M16" i="1"/>
  <c r="M15" i="1"/>
  <c r="M14" i="1"/>
  <c r="M13" i="1"/>
  <c r="M10" i="1"/>
  <c r="M9" i="1"/>
  <c r="M7" i="1"/>
  <c r="M6" i="1"/>
  <c r="M5" i="1"/>
  <c r="M4" i="1"/>
</calcChain>
</file>

<file path=xl/sharedStrings.xml><?xml version="1.0" encoding="utf-8"?>
<sst xmlns="http://schemas.openxmlformats.org/spreadsheetml/2006/main" count="245" uniqueCount="113">
  <si>
    <t>GG2-006-INF  100x</t>
  </si>
  <si>
    <t>GG2-006-A -5  100x</t>
  </si>
  <si>
    <t>GG2-006-A-10  100x</t>
  </si>
  <si>
    <t>GG2-006-A-15  100x</t>
  </si>
  <si>
    <t>GG2-006-A-30  100x</t>
  </si>
  <si>
    <t>GG2-006-A-45  100x</t>
  </si>
  <si>
    <t>GG2-006-A-60  100x</t>
  </si>
  <si>
    <t>GG2-006-A-90  100x</t>
  </si>
  <si>
    <t>GG2-006-B -5  100x</t>
  </si>
  <si>
    <t>GG2-006-B-10  100x</t>
  </si>
  <si>
    <t>GG2-006-B-15  100x</t>
  </si>
  <si>
    <t>GG2-006-B-30  100x</t>
  </si>
  <si>
    <t>GG2-006-B-45  100x</t>
  </si>
  <si>
    <t>GG2-006-B-60  100x</t>
  </si>
  <si>
    <t>GG2-006-B-90  100x</t>
  </si>
  <si>
    <t>GG2-006-C-5  100x</t>
  </si>
  <si>
    <t>GG2-006-C-10  100x</t>
  </si>
  <si>
    <t>GG2-006-C-15  100x</t>
  </si>
  <si>
    <t>GG2-006-C-30  100x</t>
  </si>
  <si>
    <t>GG2-006-C-45  100x</t>
  </si>
  <si>
    <t>GG2-006-C-60  100x</t>
  </si>
  <si>
    <t>GG2-006-C-90  100x</t>
  </si>
  <si>
    <t>GG2-006-D-5  100x</t>
  </si>
  <si>
    <t>GG2-006-D-10  100x</t>
  </si>
  <si>
    <t>GG2-006-D-15  100x</t>
  </si>
  <si>
    <t>GG2-006-D-30  100x</t>
  </si>
  <si>
    <t>GG2-006-D-45  100x</t>
  </si>
  <si>
    <t>GG2-006-D-60  100x</t>
  </si>
  <si>
    <t>GG2-006-D-90  100x</t>
  </si>
  <si>
    <t>GG2-006-E -5  100x</t>
  </si>
  <si>
    <t>GG2-006-E-10  100x</t>
  </si>
  <si>
    <t>GG2-006-E-15  100x</t>
  </si>
  <si>
    <t>GG2-006-E-30  100x</t>
  </si>
  <si>
    <t>GG2-006-E-45  100x</t>
  </si>
  <si>
    <t>GG2-006-E-60  100x</t>
  </si>
  <si>
    <t>GG2-006-E-90  100x</t>
  </si>
  <si>
    <t>GG2-006-F -5  100x</t>
  </si>
  <si>
    <t>GG2-006-F-10  100x</t>
  </si>
  <si>
    <t>GG2-006-F-15  100x</t>
  </si>
  <si>
    <t>GG2-006-F-30  100x</t>
  </si>
  <si>
    <t>GG2-006-F-45  100x</t>
  </si>
  <si>
    <t>GG2-006-F-60  100x</t>
  </si>
  <si>
    <t>GG2-006-F-90  100x</t>
  </si>
  <si>
    <t>Sample</t>
  </si>
  <si>
    <t xml:space="preserve">45  Sc  [ No Gas ] </t>
  </si>
  <si>
    <t xml:space="preserve">89  Y  [ No Gas ] </t>
  </si>
  <si>
    <t xml:space="preserve">139  La  [ No Gas ] </t>
  </si>
  <si>
    <t xml:space="preserve">140  Ce  [ No Gas ] </t>
  </si>
  <si>
    <t xml:space="preserve">141  Pr  [ No Gas ] </t>
  </si>
  <si>
    <t xml:space="preserve">146  Nd  [ No Gas ] </t>
  </si>
  <si>
    <t xml:space="preserve">147  Sm  [ No Gas ] </t>
  </si>
  <si>
    <t xml:space="preserve">153  Eu  [ No Gas ] </t>
  </si>
  <si>
    <t xml:space="preserve">157  Gd  [ No Gas ] </t>
  </si>
  <si>
    <t xml:space="preserve">159  Tb  [ No Gas ] </t>
  </si>
  <si>
    <t xml:space="preserve">163  Dy  [ No Gas ] </t>
  </si>
  <si>
    <t xml:space="preserve">165  Ho  [ No Gas ] </t>
  </si>
  <si>
    <t xml:space="preserve">166  Er  [ No Gas ] </t>
  </si>
  <si>
    <t xml:space="preserve">169  Tm  [ No Gas ] </t>
  </si>
  <si>
    <t xml:space="preserve">172  Yb  [ No Gas ] </t>
  </si>
  <si>
    <t xml:space="preserve">175  Lu  [ No Gas ] </t>
  </si>
  <si>
    <t xml:space="preserve">232  Th  [ No Gas ] </t>
  </si>
  <si>
    <t xml:space="preserve">238  U  [ No Gas ] </t>
  </si>
  <si>
    <t/>
  </si>
  <si>
    <t>Rjct</t>
  </si>
  <si>
    <t>Sample Name</t>
  </si>
  <si>
    <t>Conc. [ ppb ]</t>
  </si>
  <si>
    <t>DF 100</t>
  </si>
  <si>
    <t>Total mg</t>
  </si>
  <si>
    <t>%wt</t>
  </si>
  <si>
    <r>
      <rPr>
        <sz val="9"/>
        <color rgb="FF000000"/>
        <rFont val="Calibri"/>
        <family val="2"/>
      </rPr>
      <t>µ</t>
    </r>
    <r>
      <rPr>
        <sz val="9"/>
        <color rgb="FF000000"/>
        <rFont val="Microsoft Sans Serif"/>
        <family val="2"/>
      </rPr>
      <t>g/L</t>
    </r>
  </si>
  <si>
    <t>mg/L</t>
  </si>
  <si>
    <t>Vol (L) 0.15</t>
  </si>
  <si>
    <t>Blank Loaded Media</t>
  </si>
  <si>
    <t>Oxidized Carbon</t>
  </si>
  <si>
    <t>Starting conditions</t>
  </si>
  <si>
    <t>Ending conditions</t>
  </si>
  <si>
    <t>Element</t>
  </si>
  <si>
    <t>g/mol</t>
  </si>
  <si>
    <t>Starting mg</t>
  </si>
  <si>
    <t>micromols</t>
  </si>
  <si>
    <t>Ending mg</t>
  </si>
  <si>
    <t>absorbed mgs</t>
  </si>
  <si>
    <t>absorbed micromols</t>
  </si>
  <si>
    <t>% micromoles removed</t>
  </si>
  <si>
    <t>Sc</t>
  </si>
  <si>
    <t>Y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</si>
  <si>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</si>
  <si>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</si>
  <si>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</si>
  <si>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</si>
  <si>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</si>
  <si>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</si>
  <si>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</si>
  <si>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</si>
  <si>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</si>
  <si>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</si>
  <si>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</si>
  <si>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</si>
  <si>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</si>
  <si>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</si>
  <si>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Th</t>
  </si>
  <si>
    <t>U</t>
  </si>
  <si>
    <t>Totals</t>
  </si>
  <si>
    <t>Average mg Blank</t>
  </si>
  <si>
    <t>ox</t>
  </si>
  <si>
    <t>So, 2.5 mg absorbed onto 750 mg of media is only 0.07% by wt. or 4%  on a relative molar basis.</t>
  </si>
  <si>
    <t>Sum REE</t>
  </si>
  <si>
    <t>Averag conc 90</t>
  </si>
  <si>
    <t>Kd</t>
  </si>
  <si>
    <t>Kd value</t>
  </si>
  <si>
    <t>Average Kd</t>
  </si>
  <si>
    <t>Media #1</t>
  </si>
  <si>
    <t>This is for Brine #2 150mL, 0.75g media, 2ppm each REE's. We still see a greater affinity for Sc, Th, U with these parameters. We also see that for the majority of metals, the Media #1 has equal or better capacity than the blank or the oxidized carbon. So that is good news.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</si>
</sst>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%"/>
    <numFmt numFmtId="165" formatCode="0.000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Microsoft Sans Serif"/>
      <family val="2"/>
    </font>
    <font>
      <sz val="9"/>
      <color rgb="FF000000"/>
      <name val="Microsoft Sans Serif"/>
      <family val="2"/>
    </font>
    <font>
      <sz val="9"/>
      <color rgb="FF000000"/>
      <name val="Calibri"/>
      <family val="2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FEFE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center"/>
    </xf>
    <xf numFmtId="0" fontId="0" fillId="0" borderId="0" xfId="0"/>
    <xf numFmtId="0" fontId="3" fillId="3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top"/>
    </xf>
    <xf numFmtId="164" fontId="3" fillId="3" borderId="1" xfId="1" applyNumberFormat="1" applyFont="1" applyFill="1" applyBorder="1" applyAlignment="1">
      <alignment horizontal="right" vertical="top"/>
    </xf>
    <xf numFmtId="0" fontId="3" fillId="3" borderId="0" xfId="0" applyFont="1" applyFill="1" applyBorder="1" applyAlignment="1">
      <alignment horizontal="right" vertical="top"/>
    </xf>
    <xf numFmtId="0" fontId="0" fillId="0" borderId="0" xfId="0"/>
    <xf numFmtId="0" fontId="3" fillId="0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7" xfId="0" applyBorder="1"/>
    <xf numFmtId="166" fontId="3" fillId="0" borderId="16" xfId="1" applyNumberFormat="1" applyFont="1" applyBorder="1" applyAlignment="1">
      <alignment horizontal="center" vertical="top"/>
    </xf>
    <xf numFmtId="166" fontId="3" fillId="0" borderId="17" xfId="1" applyNumberFormat="1" applyFont="1" applyBorder="1" applyAlignment="1">
      <alignment horizontal="center" vertical="top"/>
    </xf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4" borderId="8" xfId="0" applyFill="1" applyBorder="1"/>
    <xf numFmtId="165" fontId="3" fillId="4" borderId="11" xfId="0" applyNumberFormat="1" applyFont="1" applyFill="1" applyBorder="1" applyAlignment="1">
      <alignment horizontal="center" vertical="top"/>
    </xf>
    <xf numFmtId="165" fontId="3" fillId="4" borderId="0" xfId="0" applyNumberFormat="1" applyFont="1" applyFill="1" applyBorder="1" applyAlignment="1">
      <alignment horizontal="center" vertical="top"/>
    </xf>
    <xf numFmtId="0" fontId="0" fillId="4" borderId="6" xfId="0" applyFill="1" applyBorder="1"/>
    <xf numFmtId="0" fontId="0" fillId="4" borderId="7" xfId="0" applyFill="1" applyBorder="1"/>
    <xf numFmtId="165" fontId="0" fillId="4" borderId="0" xfId="0" applyNumberForma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0" fillId="4" borderId="13" xfId="0" applyNumberFormat="1" applyFill="1" applyBorder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Brine #2 0.75g Media, 150mL, 2ppm each (GG2-6)  Elements removed from Solution on Micromolar Basis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Blank Loaded KGH</c:v>
          </c:tx>
          <c:marker>
            <c:symbol val="none"/>
          </c:marker>
          <c:xVal>
            <c:numRef>
              <c:f>Micromolar!$A$9:$A$26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Micromolar!$I$9:$I$26</c:f>
              <c:numCache>
                <c:formatCode>0.0%</c:formatCode>
                <c:ptCount val="18"/>
                <c:pt idx="0">
                  <c:v>0.70281124497991965</c:v>
                </c:pt>
                <c:pt idx="1">
                  <c:v>3.3057851239669457E-2</c:v>
                </c:pt>
                <c:pt idx="2">
                  <c:v>0.31578947368421056</c:v>
                </c:pt>
                <c:pt idx="3">
                  <c:v>0.35471698113207545</c:v>
                </c:pt>
                <c:pt idx="4">
                  <c:v>0.39015151515151519</c:v>
                </c:pt>
                <c:pt idx="5">
                  <c:v>0.39080459770114945</c:v>
                </c:pt>
                <c:pt idx="6">
                  <c:v>0.42748091603053445</c:v>
                </c:pt>
                <c:pt idx="7">
                  <c:v>0.17348608837970536</c:v>
                </c:pt>
                <c:pt idx="8">
                  <c:v>0.3811320754716982</c:v>
                </c:pt>
                <c:pt idx="9">
                  <c:v>0.37547892720306508</c:v>
                </c:pt>
                <c:pt idx="10">
                  <c:v>0.38582677165354329</c:v>
                </c:pt>
                <c:pt idx="11">
                  <c:v>0.37743190661478598</c:v>
                </c:pt>
                <c:pt idx="12">
                  <c:v>0.38223938223938225</c:v>
                </c:pt>
                <c:pt idx="13">
                  <c:v>0.38976377952755908</c:v>
                </c:pt>
                <c:pt idx="14">
                  <c:v>0.40613026819923376</c:v>
                </c:pt>
                <c:pt idx="15">
                  <c:v>0.39999999999999997</c:v>
                </c:pt>
                <c:pt idx="16">
                  <c:v>0.83467741935483863</c:v>
                </c:pt>
                <c:pt idx="17">
                  <c:v>0.75968992248062017</c:v>
                </c:pt>
              </c:numCache>
            </c:numRef>
          </c:yVal>
          <c:smooth val="1"/>
        </c:ser>
        <c:ser>
          <c:idx val="1"/>
          <c:order val="1"/>
          <c:tx>
            <c:v>Oxidized KGH</c:v>
          </c:tx>
          <c:marker>
            <c:symbol val="none"/>
          </c:marker>
          <c:xVal>
            <c:numRef>
              <c:f>Micromolar!$A$9:$A$26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Micromolar!$P$9:$P$26</c:f>
              <c:numCache>
                <c:formatCode>0.0%</c:formatCode>
                <c:ptCount val="18"/>
                <c:pt idx="0">
                  <c:v>0.72289156626506035</c:v>
                </c:pt>
                <c:pt idx="1">
                  <c:v>4.1322314049586813E-2</c:v>
                </c:pt>
                <c:pt idx="2">
                  <c:v>0.39849624060150379</c:v>
                </c:pt>
                <c:pt idx="3">
                  <c:v>0.4452830188679246</c:v>
                </c:pt>
                <c:pt idx="4">
                  <c:v>0.46969696969696961</c:v>
                </c:pt>
                <c:pt idx="5">
                  <c:v>0.47509578544061298</c:v>
                </c:pt>
                <c:pt idx="6">
                  <c:v>0.49618320610687022</c:v>
                </c:pt>
                <c:pt idx="7">
                  <c:v>0.20458265139116202</c:v>
                </c:pt>
                <c:pt idx="8">
                  <c:v>0.4528301886792454</c:v>
                </c:pt>
                <c:pt idx="9">
                  <c:v>0.44827586206896552</c:v>
                </c:pt>
                <c:pt idx="10">
                  <c:v>0.45669291338582674</c:v>
                </c:pt>
                <c:pt idx="11">
                  <c:v>0.44357976653696496</c:v>
                </c:pt>
                <c:pt idx="12">
                  <c:v>0.44787644787644787</c:v>
                </c:pt>
                <c:pt idx="13">
                  <c:v>0.45669291338582674</c:v>
                </c:pt>
                <c:pt idx="14">
                  <c:v>0.47509578544061298</c:v>
                </c:pt>
                <c:pt idx="15">
                  <c:v>0.46153846153846151</c:v>
                </c:pt>
                <c:pt idx="16">
                  <c:v>0.87096774193548387</c:v>
                </c:pt>
                <c:pt idx="17">
                  <c:v>0.7441860465116279</c:v>
                </c:pt>
              </c:numCache>
            </c:numRef>
          </c:yVal>
          <c:smooth val="1"/>
        </c:ser>
        <c:ser>
          <c:idx val="2"/>
          <c:order val="2"/>
          <c:tx>
            <c:v>Media #1</c:v>
          </c:tx>
          <c:marker>
            <c:symbol val="none"/>
          </c:marker>
          <c:xVal>
            <c:numRef>
              <c:f>Micromolar!$A$9:$A$26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xVal>
          <c:yVal>
            <c:numRef>
              <c:f>Micromolar!$W$9:$W$26</c:f>
              <c:numCache>
                <c:formatCode>0.0%</c:formatCode>
                <c:ptCount val="18"/>
                <c:pt idx="0">
                  <c:v>0.76706827309236947</c:v>
                </c:pt>
                <c:pt idx="1">
                  <c:v>3.7190082644628045E-2</c:v>
                </c:pt>
                <c:pt idx="2">
                  <c:v>0.4285714285714286</c:v>
                </c:pt>
                <c:pt idx="3">
                  <c:v>0.4603773584905661</c:v>
                </c:pt>
                <c:pt idx="4">
                  <c:v>0.49621212121212122</c:v>
                </c:pt>
                <c:pt idx="5">
                  <c:v>0.49808429118773945</c:v>
                </c:pt>
                <c:pt idx="6">
                  <c:v>0.52671755725190839</c:v>
                </c:pt>
                <c:pt idx="7">
                  <c:v>0.21276595744680848</c:v>
                </c:pt>
                <c:pt idx="8">
                  <c:v>0.48301886792452831</c:v>
                </c:pt>
                <c:pt idx="9">
                  <c:v>0.48275862068965514</c:v>
                </c:pt>
                <c:pt idx="10">
                  <c:v>0.48818897637795278</c:v>
                </c:pt>
                <c:pt idx="11">
                  <c:v>0.47859922178988323</c:v>
                </c:pt>
                <c:pt idx="12">
                  <c:v>0.48648648648648646</c:v>
                </c:pt>
                <c:pt idx="13">
                  <c:v>0.49212598425196857</c:v>
                </c:pt>
                <c:pt idx="14">
                  <c:v>0.50574712643678166</c:v>
                </c:pt>
                <c:pt idx="15">
                  <c:v>0.49615384615384611</c:v>
                </c:pt>
                <c:pt idx="16">
                  <c:v>0.88306451612903225</c:v>
                </c:pt>
                <c:pt idx="17">
                  <c:v>0.81395348837209314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68096"/>
        <c:axId val="93323264"/>
      </c:scatterChart>
      <c:valAx>
        <c:axId val="9206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3323264"/>
        <c:crosses val="autoZero"/>
        <c:crossBetween val="midCat"/>
      </c:valAx>
      <c:valAx>
        <c:axId val="933232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20680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3053981584872594"/>
          <c:y val="0.49771247975848321"/>
          <c:w val="0.1588056953216487"/>
          <c:h val="0.1911007224536463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495298</xdr:colOff>
      <xdr:row>29</xdr:row>
      <xdr:rowOff>166686</xdr:rowOff>
    </xdr:from>
    <xdr:to>
      <xdr:col>13</xdr:col>
      <xdr:colOff>457199</xdr:colOff>
      <xdr:row>48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9"/>
  <sheetViews>
    <sheetView tabSelected="1"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CF65" sqref="CF65"/>
    </sheetView>
  </sheetViews>
  <sheetFormatPr defaultRowHeight="15" x14ac:dyDescent="0.25"/>
  <cols>
    <col min="1" max="1" width="4.5703125" customWidth="1"/>
    <col min="2" max="2" width="4.42578125" customWidth="1"/>
    <col min="3" max="3" width="17.5703125" customWidth="1"/>
    <col min="4" max="4" width="17" customWidth="1"/>
    <col min="5" max="8" width="17" style="5" customWidth="1"/>
    <col min="9" max="9" width="18" customWidth="1"/>
    <col min="10" max="13" width="18" style="5" customWidth="1"/>
    <col min="14" max="14" width="17.7109375" customWidth="1"/>
    <col min="15" max="18" width="17.7109375" style="5" customWidth="1"/>
    <col min="19" max="19" width="16" customWidth="1"/>
    <col min="20" max="23" width="16" style="5" customWidth="1"/>
    <col min="24" max="24" width="16.140625" customWidth="1"/>
    <col min="25" max="28" width="16.140625" style="5" customWidth="1"/>
    <col min="29" max="29" width="16.7109375" customWidth="1"/>
    <col min="30" max="33" width="16.7109375" style="5" customWidth="1"/>
    <col min="34" max="34" width="16.85546875" customWidth="1"/>
    <col min="35" max="38" width="16.85546875" style="5" customWidth="1"/>
    <col min="39" max="39" width="16.42578125" customWidth="1"/>
    <col min="40" max="43" width="16.42578125" style="5" customWidth="1"/>
    <col min="44" max="44" width="16.5703125" customWidth="1"/>
    <col min="45" max="48" width="16.5703125" style="5" customWidth="1"/>
    <col min="49" max="49" width="17.28515625" customWidth="1"/>
    <col min="50" max="53" width="17.28515625" style="5" customWidth="1"/>
    <col min="54" max="54" width="16.140625" customWidth="1"/>
    <col min="55" max="58" width="16.140625" style="5" customWidth="1"/>
    <col min="59" max="59" width="16.140625" customWidth="1"/>
    <col min="60" max="63" width="16.140625" style="5" customWidth="1"/>
    <col min="64" max="64" width="17.140625" customWidth="1"/>
    <col min="65" max="68" width="17.140625" style="5" customWidth="1"/>
    <col min="69" max="69" width="16.5703125" customWidth="1"/>
    <col min="70" max="73" width="16.5703125" style="5" customWidth="1"/>
    <col min="74" max="74" width="15.7109375" customWidth="1"/>
    <col min="75" max="78" width="15.7109375" style="5" customWidth="1"/>
    <col min="79" max="79" width="16.28515625" customWidth="1"/>
    <col min="80" max="83" width="16.28515625" style="5" customWidth="1"/>
    <col min="84" max="84" width="16.7109375" customWidth="1"/>
    <col min="85" max="88" width="16.7109375" style="5" customWidth="1"/>
    <col min="89" max="89" width="16.28515625" customWidth="1"/>
    <col min="90" max="90" width="16.7109375" customWidth="1"/>
    <col min="91" max="91" width="16.140625" customWidth="1"/>
    <col min="92" max="92" width="16.28515625" customWidth="1"/>
    <col min="93" max="93" width="17.140625" customWidth="1"/>
  </cols>
  <sheetData>
    <row r="1" spans="1:93" x14ac:dyDescent="0.25">
      <c r="A1" s="70" t="s">
        <v>43</v>
      </c>
      <c r="B1" s="71"/>
      <c r="C1" s="72"/>
      <c r="D1" s="4" t="s">
        <v>44</v>
      </c>
      <c r="E1" s="7" t="s">
        <v>66</v>
      </c>
      <c r="F1" s="7"/>
      <c r="G1" s="7" t="s">
        <v>67</v>
      </c>
      <c r="H1" s="7" t="s">
        <v>68</v>
      </c>
      <c r="I1" s="4" t="s">
        <v>45</v>
      </c>
      <c r="J1" s="8" t="s">
        <v>66</v>
      </c>
      <c r="K1" s="8"/>
      <c r="L1" s="8" t="s">
        <v>67</v>
      </c>
      <c r="M1" s="8" t="s">
        <v>68</v>
      </c>
      <c r="N1" s="4" t="s">
        <v>46</v>
      </c>
      <c r="O1" s="9" t="s">
        <v>66</v>
      </c>
      <c r="P1" s="9"/>
      <c r="Q1" s="9" t="s">
        <v>67</v>
      </c>
      <c r="R1" s="9" t="s">
        <v>68</v>
      </c>
      <c r="S1" s="4" t="s">
        <v>47</v>
      </c>
      <c r="T1" s="10" t="s">
        <v>66</v>
      </c>
      <c r="U1" s="10"/>
      <c r="V1" s="10" t="s">
        <v>67</v>
      </c>
      <c r="W1" s="10" t="s">
        <v>68</v>
      </c>
      <c r="X1" s="4" t="s">
        <v>48</v>
      </c>
      <c r="Y1" s="11" t="s">
        <v>66</v>
      </c>
      <c r="Z1" s="11"/>
      <c r="AA1" s="11" t="s">
        <v>67</v>
      </c>
      <c r="AB1" s="11" t="s">
        <v>68</v>
      </c>
      <c r="AC1" s="4" t="s">
        <v>49</v>
      </c>
      <c r="AD1" s="12" t="s">
        <v>66</v>
      </c>
      <c r="AE1" s="12"/>
      <c r="AF1" s="12" t="s">
        <v>67</v>
      </c>
      <c r="AG1" s="12" t="s">
        <v>68</v>
      </c>
      <c r="AH1" s="4" t="s">
        <v>50</v>
      </c>
      <c r="AI1" s="13" t="s">
        <v>66</v>
      </c>
      <c r="AJ1" s="13"/>
      <c r="AK1" s="13" t="s">
        <v>67</v>
      </c>
      <c r="AL1" s="13" t="s">
        <v>68</v>
      </c>
      <c r="AM1" s="4" t="s">
        <v>51</v>
      </c>
      <c r="AN1" s="14" t="s">
        <v>66</v>
      </c>
      <c r="AO1" s="14"/>
      <c r="AP1" s="14" t="s">
        <v>67</v>
      </c>
      <c r="AQ1" s="14" t="s">
        <v>68</v>
      </c>
      <c r="AR1" s="4" t="s">
        <v>52</v>
      </c>
      <c r="AS1" s="15" t="s">
        <v>66</v>
      </c>
      <c r="AT1" s="15"/>
      <c r="AU1" s="15" t="s">
        <v>67</v>
      </c>
      <c r="AV1" s="15" t="s">
        <v>68</v>
      </c>
      <c r="AW1" s="4" t="s">
        <v>53</v>
      </c>
      <c r="AX1" s="16" t="s">
        <v>66</v>
      </c>
      <c r="AY1" s="16"/>
      <c r="AZ1" s="16" t="s">
        <v>67</v>
      </c>
      <c r="BA1" s="16" t="s">
        <v>68</v>
      </c>
      <c r="BB1" s="4" t="s">
        <v>54</v>
      </c>
      <c r="BC1" s="17" t="s">
        <v>66</v>
      </c>
      <c r="BD1" s="17"/>
      <c r="BE1" s="17" t="s">
        <v>67</v>
      </c>
      <c r="BF1" s="17" t="s">
        <v>68</v>
      </c>
      <c r="BG1" s="4" t="s">
        <v>55</v>
      </c>
      <c r="BH1" s="18" t="s">
        <v>66</v>
      </c>
      <c r="BI1" s="18"/>
      <c r="BJ1" s="18" t="s">
        <v>67</v>
      </c>
      <c r="BK1" s="18" t="s">
        <v>68</v>
      </c>
      <c r="BL1" s="4" t="s">
        <v>56</v>
      </c>
      <c r="BM1" s="19" t="s">
        <v>66</v>
      </c>
      <c r="BN1" s="19"/>
      <c r="BO1" s="19" t="s">
        <v>67</v>
      </c>
      <c r="BP1" s="19" t="s">
        <v>68</v>
      </c>
      <c r="BQ1" s="4" t="s">
        <v>57</v>
      </c>
      <c r="BR1" s="20" t="s">
        <v>66</v>
      </c>
      <c r="BS1" s="20"/>
      <c r="BT1" s="20" t="s">
        <v>67</v>
      </c>
      <c r="BU1" s="20" t="s">
        <v>68</v>
      </c>
      <c r="BV1" s="4" t="s">
        <v>58</v>
      </c>
      <c r="BW1" s="21" t="s">
        <v>66</v>
      </c>
      <c r="BX1" s="21"/>
      <c r="BY1" s="21" t="s">
        <v>67</v>
      </c>
      <c r="BZ1" s="21" t="s">
        <v>68</v>
      </c>
      <c r="CA1" s="4" t="s">
        <v>59</v>
      </c>
      <c r="CB1" s="22" t="s">
        <v>66</v>
      </c>
      <c r="CC1" s="22"/>
      <c r="CD1" s="22" t="s">
        <v>67</v>
      </c>
      <c r="CE1" s="22" t="s">
        <v>68</v>
      </c>
      <c r="CF1" s="4" t="s">
        <v>60</v>
      </c>
      <c r="CG1" s="23" t="s">
        <v>66</v>
      </c>
      <c r="CH1" s="23"/>
      <c r="CI1" s="23" t="s">
        <v>67</v>
      </c>
      <c r="CJ1" s="23" t="s">
        <v>68</v>
      </c>
      <c r="CK1" s="4" t="s">
        <v>61</v>
      </c>
      <c r="CL1" s="24" t="s">
        <v>66</v>
      </c>
      <c r="CM1" s="24"/>
      <c r="CN1" s="24" t="s">
        <v>67</v>
      </c>
      <c r="CO1" s="24" t="s">
        <v>68</v>
      </c>
    </row>
    <row r="2" spans="1:93" x14ac:dyDescent="0.25">
      <c r="A2" s="4" t="s">
        <v>62</v>
      </c>
      <c r="B2" s="4" t="s">
        <v>63</v>
      </c>
      <c r="C2" s="4" t="s">
        <v>64</v>
      </c>
      <c r="D2" s="4" t="s">
        <v>65</v>
      </c>
      <c r="E2" s="7" t="s">
        <v>69</v>
      </c>
      <c r="F2" s="7" t="s">
        <v>70</v>
      </c>
      <c r="G2" s="7" t="s">
        <v>71</v>
      </c>
      <c r="H2" s="7"/>
      <c r="I2" s="4" t="s">
        <v>65</v>
      </c>
      <c r="J2" s="8" t="s">
        <v>69</v>
      </c>
      <c r="K2" s="8" t="s">
        <v>70</v>
      </c>
      <c r="L2" s="8" t="s">
        <v>71</v>
      </c>
      <c r="M2" s="8"/>
      <c r="N2" s="4" t="s">
        <v>65</v>
      </c>
      <c r="O2" s="9" t="s">
        <v>69</v>
      </c>
      <c r="P2" s="9" t="s">
        <v>70</v>
      </c>
      <c r="Q2" s="9" t="s">
        <v>71</v>
      </c>
      <c r="R2" s="9"/>
      <c r="S2" s="4" t="s">
        <v>65</v>
      </c>
      <c r="T2" s="10" t="s">
        <v>69</v>
      </c>
      <c r="U2" s="10" t="s">
        <v>70</v>
      </c>
      <c r="V2" s="10" t="s">
        <v>71</v>
      </c>
      <c r="W2" s="10"/>
      <c r="X2" s="4" t="s">
        <v>65</v>
      </c>
      <c r="Y2" s="11" t="s">
        <v>69</v>
      </c>
      <c r="Z2" s="11" t="s">
        <v>70</v>
      </c>
      <c r="AA2" s="11" t="s">
        <v>71</v>
      </c>
      <c r="AB2" s="11"/>
      <c r="AC2" s="4" t="s">
        <v>65</v>
      </c>
      <c r="AD2" s="12" t="s">
        <v>69</v>
      </c>
      <c r="AE2" s="12" t="s">
        <v>70</v>
      </c>
      <c r="AF2" s="12" t="s">
        <v>71</v>
      </c>
      <c r="AG2" s="12"/>
      <c r="AH2" s="4" t="s">
        <v>65</v>
      </c>
      <c r="AI2" s="13" t="s">
        <v>69</v>
      </c>
      <c r="AJ2" s="13" t="s">
        <v>70</v>
      </c>
      <c r="AK2" s="13" t="s">
        <v>71</v>
      </c>
      <c r="AL2" s="13"/>
      <c r="AM2" s="4" t="s">
        <v>65</v>
      </c>
      <c r="AN2" s="14" t="s">
        <v>69</v>
      </c>
      <c r="AO2" s="14" t="s">
        <v>70</v>
      </c>
      <c r="AP2" s="14" t="s">
        <v>71</v>
      </c>
      <c r="AQ2" s="14"/>
      <c r="AR2" s="4" t="s">
        <v>65</v>
      </c>
      <c r="AS2" s="15" t="s">
        <v>69</v>
      </c>
      <c r="AT2" s="15" t="s">
        <v>70</v>
      </c>
      <c r="AU2" s="15" t="s">
        <v>71</v>
      </c>
      <c r="AV2" s="15"/>
      <c r="AW2" s="4" t="s">
        <v>65</v>
      </c>
      <c r="AX2" s="16" t="s">
        <v>69</v>
      </c>
      <c r="AY2" s="16" t="s">
        <v>70</v>
      </c>
      <c r="AZ2" s="16" t="s">
        <v>71</v>
      </c>
      <c r="BA2" s="16"/>
      <c r="BB2" s="4" t="s">
        <v>65</v>
      </c>
      <c r="BC2" s="17" t="s">
        <v>69</v>
      </c>
      <c r="BD2" s="17" t="s">
        <v>70</v>
      </c>
      <c r="BE2" s="17" t="s">
        <v>71</v>
      </c>
      <c r="BF2" s="17"/>
      <c r="BG2" s="4" t="s">
        <v>65</v>
      </c>
      <c r="BH2" s="18" t="s">
        <v>69</v>
      </c>
      <c r="BI2" s="18" t="s">
        <v>70</v>
      </c>
      <c r="BJ2" s="18" t="s">
        <v>71</v>
      </c>
      <c r="BK2" s="18"/>
      <c r="BL2" s="4" t="s">
        <v>65</v>
      </c>
      <c r="BM2" s="19" t="s">
        <v>69</v>
      </c>
      <c r="BN2" s="19" t="s">
        <v>70</v>
      </c>
      <c r="BO2" s="19" t="s">
        <v>71</v>
      </c>
      <c r="BP2" s="19"/>
      <c r="BQ2" s="4" t="s">
        <v>65</v>
      </c>
      <c r="BR2" s="20" t="s">
        <v>69</v>
      </c>
      <c r="BS2" s="20" t="s">
        <v>70</v>
      </c>
      <c r="BT2" s="20" t="s">
        <v>71</v>
      </c>
      <c r="BU2" s="20"/>
      <c r="BV2" s="4" t="s">
        <v>65</v>
      </c>
      <c r="BW2" s="21" t="s">
        <v>69</v>
      </c>
      <c r="BX2" s="21" t="s">
        <v>70</v>
      </c>
      <c r="BY2" s="21" t="s">
        <v>71</v>
      </c>
      <c r="BZ2" s="21"/>
      <c r="CA2" s="4" t="s">
        <v>65</v>
      </c>
      <c r="CB2" s="22" t="s">
        <v>69</v>
      </c>
      <c r="CC2" s="22" t="s">
        <v>70</v>
      </c>
      <c r="CD2" s="22" t="s">
        <v>71</v>
      </c>
      <c r="CE2" s="22"/>
      <c r="CF2" s="4" t="s">
        <v>65</v>
      </c>
      <c r="CG2" s="23" t="s">
        <v>69</v>
      </c>
      <c r="CH2" s="23" t="s">
        <v>70</v>
      </c>
      <c r="CI2" s="23" t="s">
        <v>71</v>
      </c>
      <c r="CJ2" s="23"/>
      <c r="CK2" s="4" t="s">
        <v>65</v>
      </c>
      <c r="CL2" s="24" t="s">
        <v>69</v>
      </c>
      <c r="CM2" s="24" t="s">
        <v>70</v>
      </c>
      <c r="CN2" s="24" t="s">
        <v>71</v>
      </c>
      <c r="CO2" s="24"/>
    </row>
    <row r="3" spans="1:93" x14ac:dyDescent="0.25">
      <c r="A3" s="2"/>
      <c r="B3" s="2" t="b">
        <v>0</v>
      </c>
      <c r="C3" s="2" t="s">
        <v>0</v>
      </c>
      <c r="D3" s="3">
        <v>16.588009506816</v>
      </c>
      <c r="E3" s="6">
        <f>D3*100</f>
        <v>1658.8009506815999</v>
      </c>
      <c r="F3" s="6">
        <f>E3/1000</f>
        <v>1.6588009506815999</v>
      </c>
      <c r="G3" s="6">
        <f>F3*0.15</f>
        <v>0.24882014260223997</v>
      </c>
      <c r="H3" s="6"/>
      <c r="I3" s="1">
        <v>161.477778321432</v>
      </c>
      <c r="J3" s="25">
        <f>I3*100</f>
        <v>16147.7778321432</v>
      </c>
      <c r="K3" s="25">
        <f>J3/1000</f>
        <v>16.147777832143198</v>
      </c>
      <c r="L3" s="25">
        <f>K3*0.15</f>
        <v>2.4221666748214798</v>
      </c>
      <c r="M3" s="25"/>
      <c r="N3" s="3">
        <v>17.7161507713252</v>
      </c>
      <c r="O3" s="25">
        <f>N3*100</f>
        <v>1771.6150771325199</v>
      </c>
      <c r="P3" s="25">
        <f>O3/1000</f>
        <v>1.7716150771325199</v>
      </c>
      <c r="Q3" s="25">
        <f>P3*0.15</f>
        <v>0.26574226156987796</v>
      </c>
      <c r="R3" s="25"/>
      <c r="S3" s="3">
        <v>17.696599201693601</v>
      </c>
      <c r="T3" s="25">
        <f>S3*100</f>
        <v>1769.6599201693602</v>
      </c>
      <c r="U3" s="25">
        <f>T3/1000</f>
        <v>1.7696599201693604</v>
      </c>
      <c r="V3" s="25">
        <f>U3*0.15</f>
        <v>0.26544898802540406</v>
      </c>
      <c r="W3" s="25"/>
      <c r="X3" s="3">
        <v>17.574500490399501</v>
      </c>
      <c r="Y3" s="25">
        <f>X3*100</f>
        <v>1757.45004903995</v>
      </c>
      <c r="Z3" s="25">
        <f>Y3/1000</f>
        <v>1.7574500490399501</v>
      </c>
      <c r="AA3" s="25">
        <f>Z3*0.15</f>
        <v>0.26361750735599249</v>
      </c>
      <c r="AB3" s="25"/>
      <c r="AC3" s="3">
        <v>17.3918259214621</v>
      </c>
      <c r="AD3" s="25">
        <f>AC3*100</f>
        <v>1739.18259214621</v>
      </c>
      <c r="AE3" s="25">
        <f>AD3/1000</f>
        <v>1.7391825921462101</v>
      </c>
      <c r="AF3" s="25">
        <f>AE3*0.15</f>
        <v>0.26087738882193151</v>
      </c>
      <c r="AG3" s="26"/>
      <c r="AH3" s="3">
        <v>17.496837800102401</v>
      </c>
      <c r="AI3" s="25">
        <f>AH3*100</f>
        <v>1749.6837800102401</v>
      </c>
      <c r="AJ3" s="25">
        <f>AI3/1000</f>
        <v>1.7496837800102401</v>
      </c>
      <c r="AK3" s="25">
        <f>AJ3*0.15</f>
        <v>0.26245256700153602</v>
      </c>
      <c r="AL3" s="26"/>
      <c r="AM3" s="3">
        <v>40.778786289491897</v>
      </c>
      <c r="AN3" s="25">
        <f>AM3*100</f>
        <v>4077.8786289491895</v>
      </c>
      <c r="AO3" s="25">
        <f>AN3/1000</f>
        <v>4.0778786289491897</v>
      </c>
      <c r="AP3" s="25">
        <f>AO3*0.15</f>
        <v>0.61168179434237846</v>
      </c>
      <c r="AQ3" s="26"/>
      <c r="AR3" s="3">
        <v>17.658874894288701</v>
      </c>
      <c r="AS3" s="25">
        <f>AR3*100</f>
        <v>1765.8874894288701</v>
      </c>
      <c r="AT3" s="25">
        <f>AS3/1000</f>
        <v>1.7658874894288701</v>
      </c>
      <c r="AU3" s="25">
        <f>AT3*0.15</f>
        <v>0.26488312341433051</v>
      </c>
      <c r="AV3" s="25"/>
      <c r="AW3" s="3">
        <v>17.396719740351301</v>
      </c>
      <c r="AX3" s="25">
        <f>AW3*100</f>
        <v>1739.67197403513</v>
      </c>
      <c r="AY3" s="25">
        <f>AX3/1000</f>
        <v>1.7396719740351301</v>
      </c>
      <c r="AZ3" s="25">
        <f>AY3*0.15</f>
        <v>0.2609507961052695</v>
      </c>
      <c r="BA3" s="25"/>
      <c r="BB3" s="3">
        <v>16.912174409494501</v>
      </c>
      <c r="BC3" s="25">
        <f>BB3*100</f>
        <v>1691.2174409494501</v>
      </c>
      <c r="BD3" s="25">
        <f>BC3/1000</f>
        <v>1.69121744094945</v>
      </c>
      <c r="BE3" s="25">
        <f>BD3*0.15</f>
        <v>0.25368261614241749</v>
      </c>
      <c r="BF3" s="26"/>
      <c r="BG3" s="3">
        <v>17.143861876485001</v>
      </c>
      <c r="BH3" s="25">
        <f>BG3*100</f>
        <v>1714.3861876485</v>
      </c>
      <c r="BI3" s="25">
        <f>BH3/1000</f>
        <v>1.7143861876485</v>
      </c>
      <c r="BJ3" s="25">
        <f>BI3*0.15</f>
        <v>0.25715792814727501</v>
      </c>
      <c r="BK3" s="26"/>
      <c r="BL3" s="3">
        <v>17.249192422118199</v>
      </c>
      <c r="BM3" s="25">
        <f>BL3*100</f>
        <v>1724.9192422118199</v>
      </c>
      <c r="BN3" s="25">
        <f>BM3/1000</f>
        <v>1.7249192422118198</v>
      </c>
      <c r="BO3" s="25">
        <f>BN3*0.15</f>
        <v>0.25873788633177297</v>
      </c>
      <c r="BP3" s="26"/>
      <c r="BQ3" s="3">
        <v>16.909284997333501</v>
      </c>
      <c r="BR3" s="25">
        <f>BQ3*100</f>
        <v>1690.92849973335</v>
      </c>
      <c r="BS3" s="25">
        <f>BR3/1000</f>
        <v>1.69092849973335</v>
      </c>
      <c r="BT3" s="25">
        <f>BS3*0.15</f>
        <v>0.25363927496000249</v>
      </c>
      <c r="BU3" s="26"/>
      <c r="BV3" s="3">
        <v>17.429009300069701</v>
      </c>
      <c r="BW3" s="25">
        <f>BV3*100</f>
        <v>1742.9009300069702</v>
      </c>
      <c r="BX3" s="25">
        <f>BW3/1000</f>
        <v>1.7429009300069702</v>
      </c>
      <c r="BY3" s="25">
        <f>BX3*0.15</f>
        <v>0.26143513950104552</v>
      </c>
      <c r="BZ3" s="26"/>
      <c r="CA3" s="3">
        <v>17.3254109814843</v>
      </c>
      <c r="CB3" s="25">
        <f>CA3*100</f>
        <v>1732.5410981484299</v>
      </c>
      <c r="CC3" s="25">
        <f>CB3/1000</f>
        <v>1.7325410981484299</v>
      </c>
      <c r="CD3" s="25">
        <f>CC3*0.15</f>
        <v>0.25988116472226447</v>
      </c>
      <c r="CE3" s="26"/>
      <c r="CF3" s="3">
        <v>16.561335777354099</v>
      </c>
      <c r="CG3" s="25">
        <f>CF3*100</f>
        <v>1656.13357773541</v>
      </c>
      <c r="CH3" s="25">
        <f>CG3/1000</f>
        <v>1.65613357773541</v>
      </c>
      <c r="CI3" s="25">
        <f>CH3*0.15</f>
        <v>0.24842003666031148</v>
      </c>
      <c r="CJ3" s="26"/>
      <c r="CK3" s="3">
        <v>17.1835728572796</v>
      </c>
      <c r="CL3" s="25">
        <f>CK3*100</f>
        <v>1718.3572857279601</v>
      </c>
      <c r="CM3" s="25">
        <f>CL3/1000</f>
        <v>1.7183572857279601</v>
      </c>
      <c r="CN3" s="25">
        <f>CM3*0.15</f>
        <v>0.25775359285919403</v>
      </c>
      <c r="CO3" s="26"/>
    </row>
    <row r="4" spans="1:93" x14ac:dyDescent="0.25">
      <c r="A4" s="2"/>
      <c r="B4" s="2" t="b">
        <v>0</v>
      </c>
      <c r="C4" s="2" t="s">
        <v>1</v>
      </c>
      <c r="D4" s="3">
        <v>12.509928969297899</v>
      </c>
      <c r="E4" s="25">
        <f t="shared" ref="E4:E50" si="0">D4*100</f>
        <v>1250.9928969297898</v>
      </c>
      <c r="F4" s="25">
        <f t="shared" ref="F4:F50" si="1">E4/1000</f>
        <v>1.2509928969297899</v>
      </c>
      <c r="G4" s="25">
        <f t="shared" ref="G4:G50" si="2">F4*0.15</f>
        <v>0.18764893453946849</v>
      </c>
      <c r="H4" s="26">
        <f>(G$3-G4)/750</f>
        <v>8.1561610750361988E-5</v>
      </c>
      <c r="I4" s="1">
        <v>158.015554041586</v>
      </c>
      <c r="J4" s="25">
        <f t="shared" ref="J4:J50" si="3">I4*100</f>
        <v>15801.5554041586</v>
      </c>
      <c r="K4" s="25">
        <f t="shared" ref="K4:K50" si="4">J4/1000</f>
        <v>15.8015554041586</v>
      </c>
      <c r="L4" s="25">
        <f t="shared" ref="L4:L50" si="5">K4*0.15</f>
        <v>2.3702333106237901</v>
      </c>
      <c r="M4" s="26">
        <f>(L$3-L4)/750</f>
        <v>6.924448559691972E-5</v>
      </c>
      <c r="N4" s="3">
        <v>15.2233959631755</v>
      </c>
      <c r="O4" s="25">
        <f t="shared" ref="O4:O50" si="6">N4*100</f>
        <v>1522.3395963175501</v>
      </c>
      <c r="P4" s="25">
        <f t="shared" ref="P4:P50" si="7">O4/1000</f>
        <v>1.5223395963175501</v>
      </c>
      <c r="Q4" s="25">
        <f t="shared" ref="Q4:Q50" si="8">P4*0.15</f>
        <v>0.22835093944763252</v>
      </c>
      <c r="R4" s="26">
        <f>(Q$3-Q4)/750</f>
        <v>4.9855096162993919E-5</v>
      </c>
      <c r="S4" s="3">
        <v>15.009383962780401</v>
      </c>
      <c r="T4" s="25">
        <f t="shared" ref="T4:T50" si="9">S4*100</f>
        <v>1500.93839627804</v>
      </c>
      <c r="U4" s="25">
        <f t="shared" ref="U4:U50" si="10">T4/1000</f>
        <v>1.50093839627804</v>
      </c>
      <c r="V4" s="25">
        <f t="shared" ref="V4:V50" si="11">U4*0.15</f>
        <v>0.225140759441706</v>
      </c>
      <c r="W4" s="26">
        <f>(V$3-V4)/750</f>
        <v>5.3744304778264088E-5</v>
      </c>
      <c r="X4" s="3">
        <v>14.6406203733609</v>
      </c>
      <c r="Y4" s="25">
        <f t="shared" ref="Y4:Y50" si="12">X4*100</f>
        <v>1464.06203733609</v>
      </c>
      <c r="Z4" s="25">
        <f t="shared" ref="Z4:Z50" si="13">Y4/1000</f>
        <v>1.46406203733609</v>
      </c>
      <c r="AA4" s="25">
        <f t="shared" ref="AA4:AA50" si="14">Z4*0.15</f>
        <v>0.2196093056004135</v>
      </c>
      <c r="AB4" s="26">
        <f>(AA$3-AA4)/750</f>
        <v>5.8677602340771981E-5</v>
      </c>
      <c r="AC4" s="3">
        <v>14.510174677233</v>
      </c>
      <c r="AD4" s="25">
        <f t="shared" ref="AD4:AD50" si="15">AC4*100</f>
        <v>1451.0174677232999</v>
      </c>
      <c r="AE4" s="25">
        <f t="shared" ref="AE4:AE50" si="16">AD4/1000</f>
        <v>1.4510174677232999</v>
      </c>
      <c r="AF4" s="25">
        <f t="shared" ref="AF4:AF50" si="17">AE4*0.15</f>
        <v>0.21765262015849499</v>
      </c>
      <c r="AG4" s="26">
        <f>(AF$3-AF4)/750</f>
        <v>5.7633024884582034E-5</v>
      </c>
      <c r="AH4" s="3">
        <v>14.4753565012242</v>
      </c>
      <c r="AI4" s="25">
        <f t="shared" ref="AI4:AI50" si="18">AH4*100</f>
        <v>1447.5356501224201</v>
      </c>
      <c r="AJ4" s="25">
        <f t="shared" ref="AJ4:AJ50" si="19">AI4/1000</f>
        <v>1.4475356501224201</v>
      </c>
      <c r="AK4" s="25">
        <f t="shared" ref="AK4:AK50" si="20">AJ4*0.15</f>
        <v>0.21713034751836302</v>
      </c>
      <c r="AL4" s="26">
        <f>(AK$3-AK4)/750</f>
        <v>6.0429625977564001E-5</v>
      </c>
      <c r="AM4" s="3">
        <v>37.450468884554603</v>
      </c>
      <c r="AN4" s="25">
        <f t="shared" ref="AN4:AN50" si="21">AM4*100</f>
        <v>3745.0468884554602</v>
      </c>
      <c r="AO4" s="25">
        <f t="shared" ref="AO4:AO50" si="22">AN4/1000</f>
        <v>3.7450468884554602</v>
      </c>
      <c r="AP4" s="25">
        <f t="shared" ref="AP4:AP50" si="23">AO4*0.15</f>
        <v>0.56175703326831905</v>
      </c>
      <c r="AQ4" s="26">
        <f>(AP$3-AP4)/750</f>
        <v>6.6566348098745886E-5</v>
      </c>
      <c r="AR4" s="3">
        <v>14.572968596569099</v>
      </c>
      <c r="AS4" s="25">
        <f t="shared" ref="AS4:AS50" si="24">AR4*100</f>
        <v>1457.2968596569099</v>
      </c>
      <c r="AT4" s="25">
        <f t="shared" ref="AT4:AT50" si="25">AS4/1000</f>
        <v>1.4572968596569098</v>
      </c>
      <c r="AU4" s="25">
        <f t="shared" ref="AU4:AU50" si="26">AT4*0.15</f>
        <v>0.21859452894853645</v>
      </c>
      <c r="AV4" s="26">
        <f>(AU$3-AU4)/750</f>
        <v>6.1718125954392079E-5</v>
      </c>
      <c r="AW4" s="3">
        <v>14.6719195806945</v>
      </c>
      <c r="AX4" s="25">
        <f t="shared" ref="AX4:AX50" si="27">AW4*100</f>
        <v>1467.19195806945</v>
      </c>
      <c r="AY4" s="25">
        <f t="shared" ref="AY4:AY50" si="28">AX4/1000</f>
        <v>1.4671919580694501</v>
      </c>
      <c r="AZ4" s="25">
        <f t="shared" ref="AZ4:AZ50" si="29">AY4*0.15</f>
        <v>0.22007879371041753</v>
      </c>
      <c r="BA4" s="26">
        <f>(AZ$3-AZ4)/750</f>
        <v>5.449600319313597E-5</v>
      </c>
      <c r="BB4" s="3">
        <v>14.225002752233101</v>
      </c>
      <c r="BC4" s="25">
        <f t="shared" ref="BC4:BC50" si="30">BB4*100</f>
        <v>1422.5002752233102</v>
      </c>
      <c r="BD4" s="25">
        <f t="shared" ref="BD4:BD50" si="31">BC4/1000</f>
        <v>1.4225002752233102</v>
      </c>
      <c r="BE4" s="25">
        <f t="shared" ref="BE4:BE50" si="32">BD4*0.15</f>
        <v>0.21337504128349652</v>
      </c>
      <c r="BF4" s="26">
        <f>(BE$3-BE4)/750</f>
        <v>5.3743433145227968E-5</v>
      </c>
      <c r="BG4" s="3">
        <v>14.3509423717</v>
      </c>
      <c r="BH4" s="25">
        <f t="shared" ref="BH4:BH50" si="33">BG4*100</f>
        <v>1435.09423717</v>
      </c>
      <c r="BI4" s="25">
        <f t="shared" ref="BI4:BI50" si="34">BH4/1000</f>
        <v>1.43509423717</v>
      </c>
      <c r="BJ4" s="25">
        <f t="shared" ref="BJ4:BJ50" si="35">BI4*0.15</f>
        <v>0.21526413557549998</v>
      </c>
      <c r="BK4" s="26">
        <f>(BJ$3-BJ4)/750</f>
        <v>5.5858390095700039E-5</v>
      </c>
      <c r="BL4" s="3">
        <v>14.3604007867888</v>
      </c>
      <c r="BM4" s="25">
        <f t="shared" ref="BM4:BM50" si="36">BL4*100</f>
        <v>1436.04007867888</v>
      </c>
      <c r="BN4" s="25">
        <f t="shared" ref="BN4:BN50" si="37">BM4/1000</f>
        <v>1.4360400786788801</v>
      </c>
      <c r="BO4" s="25">
        <f t="shared" ref="BO4:BO50" si="38">BN4*0.15</f>
        <v>0.215406011801832</v>
      </c>
      <c r="BP4" s="26">
        <f>(BO$3-BO4)/750</f>
        <v>5.7775832706587964E-5</v>
      </c>
      <c r="BQ4" s="3">
        <v>14.153918354863199</v>
      </c>
      <c r="BR4" s="25">
        <f t="shared" ref="BR4:BR50" si="39">BQ4*100</f>
        <v>1415.3918354863199</v>
      </c>
      <c r="BS4" s="25">
        <f t="shared" ref="BS4:BS50" si="40">BR4/1000</f>
        <v>1.41539183548632</v>
      </c>
      <c r="BT4" s="25">
        <f t="shared" ref="BT4:BT50" si="41">BS4*0.15</f>
        <v>0.21230877532294798</v>
      </c>
      <c r="BU4" s="26">
        <f>(BT$3-BT4)/750</f>
        <v>5.5107332849406016E-5</v>
      </c>
      <c r="BV4" s="3">
        <v>14.501022804139501</v>
      </c>
      <c r="BW4" s="25">
        <f t="shared" ref="BW4:BW50" si="42">BV4*100</f>
        <v>1450.10228041395</v>
      </c>
      <c r="BX4" s="25">
        <f t="shared" ref="BX4:BX50" si="43">BW4/1000</f>
        <v>1.4501022804139501</v>
      </c>
      <c r="BY4" s="25">
        <f t="shared" ref="BY4:BY50" si="44">BX4*0.15</f>
        <v>0.2175153420620925</v>
      </c>
      <c r="BZ4" s="26">
        <f>(BY$3-BY4)/750</f>
        <v>5.8559729918604033E-5</v>
      </c>
      <c r="CA4" s="3">
        <v>14.439274285863901</v>
      </c>
      <c r="CB4" s="25">
        <f t="shared" ref="CB4:CB50" si="45">CA4*100</f>
        <v>1443.9274285863901</v>
      </c>
      <c r="CC4" s="25">
        <f t="shared" ref="CC4:CC50" si="46">CB4/1000</f>
        <v>1.4439274285863901</v>
      </c>
      <c r="CD4" s="25">
        <f t="shared" ref="CD4:CD50" si="47">CC4*0.15</f>
        <v>0.21658911428795852</v>
      </c>
      <c r="CE4" s="26">
        <f>(CD$3-CD4)/750</f>
        <v>5.7722733912407932E-5</v>
      </c>
      <c r="CF4" s="3">
        <v>11.8708947907836</v>
      </c>
      <c r="CG4" s="25">
        <f t="shared" ref="CG4:CG50" si="48">CF4*100</f>
        <v>1187.08947907836</v>
      </c>
      <c r="CH4" s="25">
        <f t="shared" ref="CH4:CH50" si="49">CG4/1000</f>
        <v>1.1870894790783599</v>
      </c>
      <c r="CI4" s="25">
        <f t="shared" ref="CI4:CI50" si="50">CH4*0.15</f>
        <v>0.17806342186175397</v>
      </c>
      <c r="CJ4" s="26">
        <f>(CI$3-CI4)/750</f>
        <v>9.380881973141001E-5</v>
      </c>
      <c r="CK4" s="3">
        <v>12.2479929292222</v>
      </c>
      <c r="CL4" s="25">
        <f t="shared" ref="CL4:CL50" si="51">CK4*100</f>
        <v>1224.79929292222</v>
      </c>
      <c r="CM4" s="25">
        <f t="shared" ref="CM4:CM50" si="52">CL4/1000</f>
        <v>1.22479929292222</v>
      </c>
      <c r="CN4" s="25">
        <f t="shared" ref="CN4:CN50" si="53">CM4*0.15</f>
        <v>0.18371989393833299</v>
      </c>
      <c r="CO4" s="26">
        <f>(CN$3-CN4)/750</f>
        <v>9.8711598561148045E-5</v>
      </c>
    </row>
    <row r="5" spans="1:93" x14ac:dyDescent="0.25">
      <c r="A5" s="2"/>
      <c r="B5" s="2" t="b">
        <v>0</v>
      </c>
      <c r="C5" s="2" t="s">
        <v>2</v>
      </c>
      <c r="D5" s="3">
        <v>10.899949543112699</v>
      </c>
      <c r="E5" s="25">
        <f t="shared" si="0"/>
        <v>1089.99495431127</v>
      </c>
      <c r="F5" s="25">
        <f t="shared" si="1"/>
        <v>1.0899949543112699</v>
      </c>
      <c r="G5" s="25">
        <f t="shared" si="2"/>
        <v>0.16349924314669048</v>
      </c>
      <c r="H5" s="26">
        <f t="shared" ref="H5:H50" si="54">(G$3-G5)/750</f>
        <v>1.13761199274066E-4</v>
      </c>
      <c r="I5" s="1">
        <v>158.242046646332</v>
      </c>
      <c r="J5" s="25">
        <f t="shared" si="3"/>
        <v>15824.2046646332</v>
      </c>
      <c r="K5" s="25">
        <f t="shared" si="4"/>
        <v>15.8242046646332</v>
      </c>
      <c r="L5" s="25">
        <f t="shared" si="5"/>
        <v>2.3736306996949801</v>
      </c>
      <c r="M5" s="26">
        <f t="shared" ref="M5:M50" si="55">(L$3-L5)/750</f>
        <v>6.4714633501999683E-5</v>
      </c>
      <c r="N5" s="3">
        <v>14.6281767213077</v>
      </c>
      <c r="O5" s="25">
        <f t="shared" si="6"/>
        <v>1462.81767213077</v>
      </c>
      <c r="P5" s="25">
        <f t="shared" si="7"/>
        <v>1.46281767213077</v>
      </c>
      <c r="Q5" s="25">
        <f t="shared" si="8"/>
        <v>0.21942265081961548</v>
      </c>
      <c r="R5" s="26">
        <f t="shared" ref="R5:R50" si="56">(Q$3-Q5)/750</f>
        <v>6.1759481000349972E-5</v>
      </c>
      <c r="S5" s="3">
        <v>14.320233925103601</v>
      </c>
      <c r="T5" s="25">
        <f t="shared" si="9"/>
        <v>1432.0233925103601</v>
      </c>
      <c r="U5" s="25">
        <f t="shared" si="10"/>
        <v>1.43202339251036</v>
      </c>
      <c r="V5" s="25">
        <f t="shared" si="11"/>
        <v>0.214803508876554</v>
      </c>
      <c r="W5" s="26">
        <f t="shared" ref="W5:W50" si="57">(V$3-V5)/750</f>
        <v>6.7527305531800088E-5</v>
      </c>
      <c r="X5" s="3">
        <v>13.9957403744326</v>
      </c>
      <c r="Y5" s="25">
        <f t="shared" si="12"/>
        <v>1399.5740374432601</v>
      </c>
      <c r="Z5" s="25">
        <f t="shared" si="13"/>
        <v>1.3995740374432601</v>
      </c>
      <c r="AA5" s="25">
        <f t="shared" si="14"/>
        <v>0.20993610561648901</v>
      </c>
      <c r="AB5" s="26">
        <f t="shared" ref="AB5:AB50" si="58">(AA$3-AA5)/750</f>
        <v>7.1575202319337964E-5</v>
      </c>
      <c r="AC5" s="3">
        <v>13.717605993884099</v>
      </c>
      <c r="AD5" s="25">
        <f t="shared" si="15"/>
        <v>1371.7605993884099</v>
      </c>
      <c r="AE5" s="25">
        <f t="shared" si="16"/>
        <v>1.3717605993884099</v>
      </c>
      <c r="AF5" s="25">
        <f t="shared" si="17"/>
        <v>0.20576408990826148</v>
      </c>
      <c r="AG5" s="26">
        <f t="shared" ref="AG5:AG50" si="59">(AF$3-AF5)/750</f>
        <v>7.3484398551560044E-5</v>
      </c>
      <c r="AH5" s="3">
        <v>13.529540729434901</v>
      </c>
      <c r="AI5" s="25">
        <f t="shared" si="18"/>
        <v>1352.95407294349</v>
      </c>
      <c r="AJ5" s="25">
        <f t="shared" si="19"/>
        <v>1.3529540729434901</v>
      </c>
      <c r="AK5" s="25">
        <f t="shared" si="20"/>
        <v>0.20294311094152351</v>
      </c>
      <c r="AL5" s="26">
        <f t="shared" ref="AL5:AL50" si="60">(AK$3-AK5)/750</f>
        <v>7.9345941413350019E-5</v>
      </c>
      <c r="AM5" s="3">
        <v>37.101140801504599</v>
      </c>
      <c r="AN5" s="25">
        <f t="shared" si="21"/>
        <v>3710.1140801504598</v>
      </c>
      <c r="AO5" s="25">
        <f t="shared" si="22"/>
        <v>3.71011408015046</v>
      </c>
      <c r="AP5" s="25">
        <f t="shared" si="23"/>
        <v>0.55651711202256893</v>
      </c>
      <c r="AQ5" s="26">
        <f t="shared" ref="AQ5:AQ50" si="61">(AP$3-AP5)/750</f>
        <v>7.3552909759746043E-5</v>
      </c>
      <c r="AR5" s="3">
        <v>14.0457927144467</v>
      </c>
      <c r="AS5" s="25">
        <f t="shared" si="24"/>
        <v>1404.57927144467</v>
      </c>
      <c r="AT5" s="25">
        <f t="shared" si="25"/>
        <v>1.4045792714446699</v>
      </c>
      <c r="AU5" s="25">
        <f t="shared" si="26"/>
        <v>0.21068689071670046</v>
      </c>
      <c r="AV5" s="26">
        <f t="shared" ref="AV5:AV50" si="62">(AU$3-AU5)/750</f>
        <v>7.2261643596840066E-5</v>
      </c>
      <c r="AW5" s="3">
        <v>13.871669234875601</v>
      </c>
      <c r="AX5" s="25">
        <f t="shared" si="27"/>
        <v>1387.1669234875601</v>
      </c>
      <c r="AY5" s="25">
        <f t="shared" si="28"/>
        <v>1.3871669234875601</v>
      </c>
      <c r="AZ5" s="25">
        <f t="shared" si="29"/>
        <v>0.208075038523134</v>
      </c>
      <c r="BA5" s="26">
        <f t="shared" ref="BA5:BA50" si="63">(AZ$3-AZ5)/750</f>
        <v>7.0501010109513996E-5</v>
      </c>
      <c r="BB5" s="3">
        <v>13.547514505120301</v>
      </c>
      <c r="BC5" s="25">
        <f t="shared" si="30"/>
        <v>1354.75145051203</v>
      </c>
      <c r="BD5" s="25">
        <f t="shared" si="31"/>
        <v>1.3547514505120299</v>
      </c>
      <c r="BE5" s="25">
        <f t="shared" si="32"/>
        <v>0.20321271757680448</v>
      </c>
      <c r="BF5" s="26">
        <f t="shared" ref="BF5:BF50" si="64">(BE$3-BE5)/750</f>
        <v>6.7293198087484018E-5</v>
      </c>
      <c r="BG5" s="3">
        <v>13.6540316024234</v>
      </c>
      <c r="BH5" s="25">
        <f t="shared" si="33"/>
        <v>1365.4031602423399</v>
      </c>
      <c r="BI5" s="25">
        <f t="shared" si="34"/>
        <v>1.36540316024234</v>
      </c>
      <c r="BJ5" s="25">
        <f t="shared" si="35"/>
        <v>0.204810474036351</v>
      </c>
      <c r="BK5" s="26">
        <f t="shared" ref="BK5:BK50" si="65">(BJ$3-BJ5)/750</f>
        <v>6.9796605481232013E-5</v>
      </c>
      <c r="BL5" s="3">
        <v>13.624816281863399</v>
      </c>
      <c r="BM5" s="25">
        <f t="shared" si="36"/>
        <v>1362.48162818634</v>
      </c>
      <c r="BN5" s="25">
        <f t="shared" si="37"/>
        <v>1.3624816281863401</v>
      </c>
      <c r="BO5" s="25">
        <f t="shared" si="38"/>
        <v>0.204372244227951</v>
      </c>
      <c r="BP5" s="26">
        <f t="shared" ref="BP5:BP50" si="66">(BO$3-BO5)/750</f>
        <v>7.2487522805095967E-5</v>
      </c>
      <c r="BQ5" s="3">
        <v>13.4914196871973</v>
      </c>
      <c r="BR5" s="25">
        <f t="shared" si="39"/>
        <v>1349.1419687197301</v>
      </c>
      <c r="BS5" s="25">
        <f t="shared" si="40"/>
        <v>1.3491419687197301</v>
      </c>
      <c r="BT5" s="25">
        <f t="shared" si="41"/>
        <v>0.20237129530795953</v>
      </c>
      <c r="BU5" s="26">
        <f t="shared" ref="BU5:BU50" si="67">(BT$3-BT5)/750</f>
        <v>6.8357306202723953E-5</v>
      </c>
      <c r="BV5" s="3">
        <v>13.6957289895852</v>
      </c>
      <c r="BW5" s="25">
        <f t="shared" si="42"/>
        <v>1369.57289895852</v>
      </c>
      <c r="BX5" s="25">
        <f t="shared" si="43"/>
        <v>1.3695728989585201</v>
      </c>
      <c r="BY5" s="25">
        <f t="shared" si="44"/>
        <v>0.20543593484377801</v>
      </c>
      <c r="BZ5" s="26">
        <f t="shared" ref="BZ5:BZ50" si="68">(BY$3-BY5)/750</f>
        <v>7.4665606209690021E-5</v>
      </c>
      <c r="CA5" s="3">
        <v>13.72830766155</v>
      </c>
      <c r="CB5" s="25">
        <f t="shared" si="45"/>
        <v>1372.830766155</v>
      </c>
      <c r="CC5" s="25">
        <f t="shared" si="46"/>
        <v>1.3728307661549999</v>
      </c>
      <c r="CD5" s="25">
        <f t="shared" si="47"/>
        <v>0.20592461492324998</v>
      </c>
      <c r="CE5" s="26">
        <f t="shared" ref="CE5:CE50" si="69">(CD$3-CD5)/750</f>
        <v>7.1942066398685985E-5</v>
      </c>
      <c r="CF5" s="3">
        <v>9.6137058108565405</v>
      </c>
      <c r="CG5" s="25">
        <f t="shared" si="48"/>
        <v>961.37058108565407</v>
      </c>
      <c r="CH5" s="25">
        <f t="shared" si="49"/>
        <v>0.9613705810856541</v>
      </c>
      <c r="CI5" s="25">
        <f t="shared" si="50"/>
        <v>0.14420558716284812</v>
      </c>
      <c r="CJ5" s="26">
        <f t="shared" ref="CJ5:CJ50" si="70">(CI$3-CI5)/750</f>
        <v>1.3895259932995114E-4</v>
      </c>
      <c r="CK5" s="3">
        <v>10.279910753018701</v>
      </c>
      <c r="CL5" s="25">
        <f t="shared" si="51"/>
        <v>1027.9910753018701</v>
      </c>
      <c r="CM5" s="25">
        <f t="shared" si="52"/>
        <v>1.0279910753018702</v>
      </c>
      <c r="CN5" s="25">
        <f t="shared" si="53"/>
        <v>0.15419866129528051</v>
      </c>
      <c r="CO5" s="26">
        <f t="shared" ref="CO5:CO50" si="71">(CN$3-CN5)/750</f>
        <v>1.3807324208521803E-4</v>
      </c>
    </row>
    <row r="6" spans="1:93" x14ac:dyDescent="0.25">
      <c r="A6" s="2"/>
      <c r="B6" s="2" t="b">
        <v>0</v>
      </c>
      <c r="C6" s="2" t="s">
        <v>3</v>
      </c>
      <c r="D6" s="3">
        <v>9.7957255951892801</v>
      </c>
      <c r="E6" s="25">
        <f t="shared" si="0"/>
        <v>979.57255951892796</v>
      </c>
      <c r="F6" s="25">
        <f t="shared" si="1"/>
        <v>0.97957255951892797</v>
      </c>
      <c r="G6" s="25">
        <f t="shared" si="2"/>
        <v>0.14693588392783918</v>
      </c>
      <c r="H6" s="26">
        <f t="shared" si="54"/>
        <v>1.358456782325344E-4</v>
      </c>
      <c r="I6" s="1">
        <v>158.10727336853799</v>
      </c>
      <c r="J6" s="25">
        <f t="shared" si="3"/>
        <v>15810.727336853799</v>
      </c>
      <c r="K6" s="25">
        <f t="shared" si="4"/>
        <v>15.810727336853798</v>
      </c>
      <c r="L6" s="25">
        <f t="shared" si="5"/>
        <v>2.3716091005280697</v>
      </c>
      <c r="M6" s="26">
        <f t="shared" si="55"/>
        <v>6.7410099057880164E-5</v>
      </c>
      <c r="N6" s="3">
        <v>14.024348429781901</v>
      </c>
      <c r="O6" s="25">
        <f t="shared" si="6"/>
        <v>1402.4348429781901</v>
      </c>
      <c r="P6" s="25">
        <f t="shared" si="7"/>
        <v>1.4024348429781901</v>
      </c>
      <c r="Q6" s="25">
        <f t="shared" si="8"/>
        <v>0.2103652264467285</v>
      </c>
      <c r="R6" s="26">
        <f t="shared" si="56"/>
        <v>7.3836046830865943E-5</v>
      </c>
      <c r="S6" s="3">
        <v>13.6560018897133</v>
      </c>
      <c r="T6" s="25">
        <f t="shared" si="9"/>
        <v>1365.60018897133</v>
      </c>
      <c r="U6" s="25">
        <f t="shared" si="10"/>
        <v>1.3656001889713301</v>
      </c>
      <c r="V6" s="25">
        <f t="shared" si="11"/>
        <v>0.2048400283456995</v>
      </c>
      <c r="W6" s="26">
        <f t="shared" si="57"/>
        <v>8.0811946239606075E-5</v>
      </c>
      <c r="X6" s="3">
        <v>13.3901632534134</v>
      </c>
      <c r="Y6" s="25">
        <f t="shared" si="12"/>
        <v>1339.01632534134</v>
      </c>
      <c r="Z6" s="25">
        <f t="shared" si="13"/>
        <v>1.3390163253413401</v>
      </c>
      <c r="AA6" s="25">
        <f t="shared" si="14"/>
        <v>0.20085244880120101</v>
      </c>
      <c r="AB6" s="26">
        <f t="shared" si="58"/>
        <v>8.368674473972197E-5</v>
      </c>
      <c r="AC6" s="3">
        <v>13.1344673634192</v>
      </c>
      <c r="AD6" s="25">
        <f t="shared" si="15"/>
        <v>1313.4467363419199</v>
      </c>
      <c r="AE6" s="25">
        <f t="shared" si="16"/>
        <v>1.3134467363419198</v>
      </c>
      <c r="AF6" s="25">
        <f t="shared" si="17"/>
        <v>0.19701701045128797</v>
      </c>
      <c r="AG6" s="26">
        <f t="shared" si="59"/>
        <v>8.5147171160858046E-5</v>
      </c>
      <c r="AH6" s="3">
        <v>12.918953961284</v>
      </c>
      <c r="AI6" s="25">
        <f t="shared" si="18"/>
        <v>1291.8953961284001</v>
      </c>
      <c r="AJ6" s="25">
        <f t="shared" si="19"/>
        <v>1.2918953961284001</v>
      </c>
      <c r="AK6" s="25">
        <f t="shared" si="20"/>
        <v>0.19378430941926</v>
      </c>
      <c r="AL6" s="26">
        <f t="shared" si="60"/>
        <v>9.1557676776368025E-5</v>
      </c>
      <c r="AM6" s="3">
        <v>36.273496094499798</v>
      </c>
      <c r="AN6" s="25">
        <f t="shared" si="21"/>
        <v>3627.3496094499797</v>
      </c>
      <c r="AO6" s="25">
        <f t="shared" si="22"/>
        <v>3.6273496094499795</v>
      </c>
      <c r="AP6" s="25">
        <f t="shared" si="23"/>
        <v>0.54410244141749686</v>
      </c>
      <c r="AQ6" s="26">
        <f t="shared" si="61"/>
        <v>9.0105803899842126E-5</v>
      </c>
      <c r="AR6" s="3">
        <v>13.4623077697258</v>
      </c>
      <c r="AS6" s="25">
        <f t="shared" si="24"/>
        <v>1346.2307769725801</v>
      </c>
      <c r="AT6" s="25">
        <f t="shared" si="25"/>
        <v>1.3462307769725801</v>
      </c>
      <c r="AU6" s="25">
        <f t="shared" si="26"/>
        <v>0.20193461654588701</v>
      </c>
      <c r="AV6" s="26">
        <f t="shared" si="62"/>
        <v>8.3931342491258003E-5</v>
      </c>
      <c r="AW6" s="3">
        <v>13.3238006899797</v>
      </c>
      <c r="AX6" s="25">
        <f t="shared" si="27"/>
        <v>1332.3800689979701</v>
      </c>
      <c r="AY6" s="25">
        <f t="shared" si="28"/>
        <v>1.3323800689979701</v>
      </c>
      <c r="AZ6" s="25">
        <f t="shared" si="29"/>
        <v>0.19985701034969552</v>
      </c>
      <c r="BA6" s="26">
        <f t="shared" si="63"/>
        <v>8.1458381007431963E-5</v>
      </c>
      <c r="BB6" s="3">
        <v>13.0538963364762</v>
      </c>
      <c r="BC6" s="25">
        <f t="shared" si="30"/>
        <v>1305.38963364762</v>
      </c>
      <c r="BD6" s="25">
        <f t="shared" si="31"/>
        <v>1.3053896336476201</v>
      </c>
      <c r="BE6" s="25">
        <f t="shared" si="32"/>
        <v>0.19580844504714301</v>
      </c>
      <c r="BF6" s="26">
        <f t="shared" si="64"/>
        <v>7.7165561460365976E-5</v>
      </c>
      <c r="BG6" s="3">
        <v>13.185743942062899</v>
      </c>
      <c r="BH6" s="25">
        <f t="shared" si="33"/>
        <v>1318.57439420629</v>
      </c>
      <c r="BI6" s="25">
        <f t="shared" si="34"/>
        <v>1.31857439420629</v>
      </c>
      <c r="BJ6" s="25">
        <f t="shared" si="35"/>
        <v>0.1977861591309435</v>
      </c>
      <c r="BK6" s="26">
        <f t="shared" si="65"/>
        <v>7.9162358688442011E-5</v>
      </c>
      <c r="BL6" s="3">
        <v>13.1017233054557</v>
      </c>
      <c r="BM6" s="25">
        <f t="shared" si="36"/>
        <v>1310.17233054557</v>
      </c>
      <c r="BN6" s="25">
        <f t="shared" si="37"/>
        <v>1.3101723305455701</v>
      </c>
      <c r="BO6" s="25">
        <f t="shared" si="38"/>
        <v>0.19652584958183553</v>
      </c>
      <c r="BP6" s="26">
        <f t="shared" si="66"/>
        <v>8.294938233324992E-5</v>
      </c>
      <c r="BQ6" s="3">
        <v>12.919584533671101</v>
      </c>
      <c r="BR6" s="25">
        <f t="shared" si="39"/>
        <v>1291.95845336711</v>
      </c>
      <c r="BS6" s="25">
        <f t="shared" si="40"/>
        <v>1.29195845336711</v>
      </c>
      <c r="BT6" s="25">
        <f t="shared" si="41"/>
        <v>0.19379376800506651</v>
      </c>
      <c r="BU6" s="26">
        <f t="shared" si="67"/>
        <v>7.9794009273247984E-5</v>
      </c>
      <c r="BV6" s="3">
        <v>13.149114766368999</v>
      </c>
      <c r="BW6" s="25">
        <f t="shared" si="42"/>
        <v>1314.9114766369</v>
      </c>
      <c r="BX6" s="25">
        <f t="shared" si="43"/>
        <v>1.3149114766369001</v>
      </c>
      <c r="BY6" s="25">
        <f t="shared" si="44"/>
        <v>0.19723672149553501</v>
      </c>
      <c r="BZ6" s="26">
        <f t="shared" si="68"/>
        <v>8.5597890674014022E-5</v>
      </c>
      <c r="CA6" s="3">
        <v>13.141215014499901</v>
      </c>
      <c r="CB6" s="25">
        <f t="shared" si="45"/>
        <v>1314.1215014499901</v>
      </c>
      <c r="CC6" s="25">
        <f t="shared" si="46"/>
        <v>1.3141215014499901</v>
      </c>
      <c r="CD6" s="25">
        <f t="shared" si="47"/>
        <v>0.1971182252174985</v>
      </c>
      <c r="CE6" s="26">
        <f t="shared" si="69"/>
        <v>8.3683919339687959E-5</v>
      </c>
      <c r="CF6" s="3">
        <v>8.2716575201638296</v>
      </c>
      <c r="CG6" s="25">
        <f t="shared" si="48"/>
        <v>827.16575201638295</v>
      </c>
      <c r="CH6" s="25">
        <f t="shared" si="49"/>
        <v>0.82716575201638298</v>
      </c>
      <c r="CI6" s="25">
        <f t="shared" si="50"/>
        <v>0.12407486280245744</v>
      </c>
      <c r="CJ6" s="26">
        <f t="shared" si="70"/>
        <v>1.6579356514380539E-4</v>
      </c>
      <c r="CK6" s="3">
        <v>8.9596050393433</v>
      </c>
      <c r="CL6" s="25">
        <f t="shared" si="51"/>
        <v>895.96050393432995</v>
      </c>
      <c r="CM6" s="25">
        <f t="shared" si="52"/>
        <v>0.89596050393432991</v>
      </c>
      <c r="CN6" s="25">
        <f t="shared" si="53"/>
        <v>0.13439407559014949</v>
      </c>
      <c r="CO6" s="26">
        <f t="shared" si="71"/>
        <v>1.6447935635872604E-4</v>
      </c>
    </row>
    <row r="7" spans="1:93" x14ac:dyDescent="0.25">
      <c r="A7" s="2"/>
      <c r="B7" s="2" t="b">
        <v>0</v>
      </c>
      <c r="C7" s="2" t="s">
        <v>4</v>
      </c>
      <c r="D7" s="3">
        <v>7.6676245370160503</v>
      </c>
      <c r="E7" s="25">
        <f t="shared" si="0"/>
        <v>766.76245370160507</v>
      </c>
      <c r="F7" s="25">
        <f t="shared" si="1"/>
        <v>0.76676245370160512</v>
      </c>
      <c r="G7" s="25">
        <f t="shared" si="2"/>
        <v>0.11501436805524076</v>
      </c>
      <c r="H7" s="26">
        <f t="shared" si="54"/>
        <v>1.7840769939599896E-4</v>
      </c>
      <c r="I7" s="1">
        <v>157.32841178022699</v>
      </c>
      <c r="J7" s="25">
        <f t="shared" si="3"/>
        <v>15732.841178022698</v>
      </c>
      <c r="K7" s="25">
        <f t="shared" si="4"/>
        <v>15.732841178022698</v>
      </c>
      <c r="L7" s="25">
        <f t="shared" si="5"/>
        <v>2.3599261767034045</v>
      </c>
      <c r="M7" s="26">
        <f t="shared" si="55"/>
        <v>8.2987330824100411E-5</v>
      </c>
      <c r="N7" s="3">
        <v>13.1647914093637</v>
      </c>
      <c r="O7" s="25">
        <f t="shared" si="6"/>
        <v>1316.47914093637</v>
      </c>
      <c r="P7" s="25">
        <f t="shared" si="7"/>
        <v>1.3164791409363699</v>
      </c>
      <c r="Q7" s="25">
        <f t="shared" si="8"/>
        <v>0.19747187114045547</v>
      </c>
      <c r="R7" s="26">
        <f t="shared" si="56"/>
        <v>9.1027187239229974E-5</v>
      </c>
      <c r="S7" s="3">
        <v>12.637057217564401</v>
      </c>
      <c r="T7" s="25">
        <f t="shared" si="9"/>
        <v>1263.70572175644</v>
      </c>
      <c r="U7" s="25">
        <f t="shared" si="10"/>
        <v>1.26370572175644</v>
      </c>
      <c r="V7" s="25">
        <f t="shared" si="11"/>
        <v>0.18955585826346599</v>
      </c>
      <c r="W7" s="26">
        <f t="shared" si="57"/>
        <v>1.011908396825841E-4</v>
      </c>
      <c r="X7" s="3">
        <v>12.1336685914216</v>
      </c>
      <c r="Y7" s="25">
        <f t="shared" si="12"/>
        <v>1213.3668591421599</v>
      </c>
      <c r="Z7" s="25">
        <f t="shared" si="13"/>
        <v>1.2133668591421598</v>
      </c>
      <c r="AA7" s="25">
        <f t="shared" si="14"/>
        <v>0.18200502887132397</v>
      </c>
      <c r="AB7" s="26">
        <f t="shared" si="58"/>
        <v>1.0881663797955803E-4</v>
      </c>
      <c r="AC7" s="3">
        <v>11.999843923250999</v>
      </c>
      <c r="AD7" s="25">
        <f t="shared" si="15"/>
        <v>1199.9843923250999</v>
      </c>
      <c r="AE7" s="25">
        <f t="shared" si="16"/>
        <v>1.1999843923250999</v>
      </c>
      <c r="AF7" s="25">
        <f t="shared" si="17"/>
        <v>0.17999765884876498</v>
      </c>
      <c r="AG7" s="26">
        <f t="shared" si="59"/>
        <v>1.0783963996422205E-4</v>
      </c>
      <c r="AH7" s="3">
        <v>11.4301259208885</v>
      </c>
      <c r="AI7" s="25">
        <f t="shared" si="18"/>
        <v>1143.0125920888499</v>
      </c>
      <c r="AJ7" s="25">
        <f t="shared" si="19"/>
        <v>1.1430125920888499</v>
      </c>
      <c r="AK7" s="25">
        <f t="shared" si="20"/>
        <v>0.17145188881332749</v>
      </c>
      <c r="AL7" s="26">
        <f t="shared" si="60"/>
        <v>1.2133423758427804E-4</v>
      </c>
      <c r="AM7" s="3">
        <v>35.110527005940703</v>
      </c>
      <c r="AN7" s="25">
        <f t="shared" si="21"/>
        <v>3511.0527005940703</v>
      </c>
      <c r="AO7" s="25">
        <f t="shared" si="22"/>
        <v>3.5110527005940702</v>
      </c>
      <c r="AP7" s="25">
        <f t="shared" si="23"/>
        <v>0.52665790508911048</v>
      </c>
      <c r="AQ7" s="26">
        <f t="shared" si="61"/>
        <v>1.1336518567102398E-4</v>
      </c>
      <c r="AR7" s="3">
        <v>12.367977871816899</v>
      </c>
      <c r="AS7" s="25">
        <f t="shared" si="24"/>
        <v>1236.79778718169</v>
      </c>
      <c r="AT7" s="25">
        <f t="shared" si="25"/>
        <v>1.23679778718169</v>
      </c>
      <c r="AU7" s="25">
        <f t="shared" si="26"/>
        <v>0.18551966807725348</v>
      </c>
      <c r="AV7" s="26">
        <f t="shared" si="62"/>
        <v>1.0581794044943604E-4</v>
      </c>
      <c r="AW7" s="3">
        <v>12.2745096258017</v>
      </c>
      <c r="AX7" s="25">
        <f t="shared" si="27"/>
        <v>1227.45096258017</v>
      </c>
      <c r="AY7" s="25">
        <f t="shared" si="28"/>
        <v>1.2274509625801699</v>
      </c>
      <c r="AZ7" s="25">
        <f t="shared" si="29"/>
        <v>0.18411764438702549</v>
      </c>
      <c r="BA7" s="26">
        <f t="shared" si="63"/>
        <v>1.0244420229099201E-4</v>
      </c>
      <c r="BB7" s="3">
        <v>11.7400552490084</v>
      </c>
      <c r="BC7" s="25">
        <f t="shared" si="30"/>
        <v>1174.0055249008399</v>
      </c>
      <c r="BD7" s="25">
        <f t="shared" si="31"/>
        <v>1.1740055249008399</v>
      </c>
      <c r="BE7" s="25">
        <f t="shared" si="32"/>
        <v>0.17610082873512597</v>
      </c>
      <c r="BF7" s="26">
        <f t="shared" si="64"/>
        <v>1.0344238320972203E-4</v>
      </c>
      <c r="BG7" s="3">
        <v>12.0860704497769</v>
      </c>
      <c r="BH7" s="25">
        <f t="shared" si="33"/>
        <v>1208.6070449776901</v>
      </c>
      <c r="BI7" s="25">
        <f t="shared" si="34"/>
        <v>1.20860704497769</v>
      </c>
      <c r="BJ7" s="25">
        <f t="shared" si="35"/>
        <v>0.1812910567466535</v>
      </c>
      <c r="BK7" s="26">
        <f t="shared" si="65"/>
        <v>1.0115582853416202E-4</v>
      </c>
      <c r="BL7" s="3">
        <v>12.0711786961085</v>
      </c>
      <c r="BM7" s="25">
        <f t="shared" si="36"/>
        <v>1207.11786961085</v>
      </c>
      <c r="BN7" s="25">
        <f t="shared" si="37"/>
        <v>1.20711786961085</v>
      </c>
      <c r="BO7" s="25">
        <f t="shared" si="38"/>
        <v>0.18106768044162749</v>
      </c>
      <c r="BP7" s="26">
        <f t="shared" si="66"/>
        <v>1.0356027452019398E-4</v>
      </c>
      <c r="BQ7" s="3">
        <v>11.801390717817901</v>
      </c>
      <c r="BR7" s="25">
        <f t="shared" si="39"/>
        <v>1180.1390717817901</v>
      </c>
      <c r="BS7" s="25">
        <f t="shared" si="40"/>
        <v>1.1801390717817901</v>
      </c>
      <c r="BT7" s="25">
        <f t="shared" si="41"/>
        <v>0.1770208607672685</v>
      </c>
      <c r="BU7" s="26">
        <f t="shared" si="67"/>
        <v>1.0215788559031198E-4</v>
      </c>
      <c r="BV7" s="3">
        <v>11.9223253059378</v>
      </c>
      <c r="BW7" s="25">
        <f t="shared" si="42"/>
        <v>1192.23253059378</v>
      </c>
      <c r="BX7" s="25">
        <f t="shared" si="43"/>
        <v>1.19223253059378</v>
      </c>
      <c r="BY7" s="25">
        <f t="shared" si="44"/>
        <v>0.17883487958906699</v>
      </c>
      <c r="BZ7" s="26">
        <f t="shared" si="68"/>
        <v>1.1013367988263803E-4</v>
      </c>
      <c r="CA7" s="3">
        <v>11.9562273369036</v>
      </c>
      <c r="CB7" s="25">
        <f t="shared" si="45"/>
        <v>1195.6227336903601</v>
      </c>
      <c r="CC7" s="25">
        <f t="shared" si="46"/>
        <v>1.19562273369036</v>
      </c>
      <c r="CD7" s="25">
        <f t="shared" si="47"/>
        <v>0.179343410053554</v>
      </c>
      <c r="CE7" s="26">
        <f t="shared" si="69"/>
        <v>1.0738367289161395E-4</v>
      </c>
      <c r="CF7" s="3">
        <v>5.7300025202865399</v>
      </c>
      <c r="CG7" s="25">
        <f t="shared" si="48"/>
        <v>573.00025202865402</v>
      </c>
      <c r="CH7" s="25">
        <f t="shared" si="49"/>
        <v>0.57300025202865401</v>
      </c>
      <c r="CI7" s="25">
        <f t="shared" si="50"/>
        <v>8.5950037804298093E-2</v>
      </c>
      <c r="CJ7" s="26">
        <f t="shared" si="70"/>
        <v>2.1662666514135116E-4</v>
      </c>
      <c r="CK7" s="3">
        <v>6.7337664902778096</v>
      </c>
      <c r="CL7" s="25">
        <f t="shared" si="51"/>
        <v>673.37664902778101</v>
      </c>
      <c r="CM7" s="25">
        <f t="shared" si="52"/>
        <v>0.67337664902778105</v>
      </c>
      <c r="CN7" s="25">
        <f t="shared" si="53"/>
        <v>0.10100649735416715</v>
      </c>
      <c r="CO7" s="26">
        <f t="shared" si="71"/>
        <v>2.0899612734003582E-4</v>
      </c>
    </row>
    <row r="8" spans="1:93" x14ac:dyDescent="0.25">
      <c r="A8" s="2"/>
      <c r="B8" s="2" t="b">
        <v>0</v>
      </c>
      <c r="C8" s="2" t="s">
        <v>5</v>
      </c>
      <c r="D8" s="3">
        <v>6.4521683768404401</v>
      </c>
      <c r="E8" s="25">
        <f t="shared" si="0"/>
        <v>645.21683768404398</v>
      </c>
      <c r="F8" s="25">
        <f t="shared" si="1"/>
        <v>0.64521683768404403</v>
      </c>
      <c r="G8" s="25">
        <f t="shared" si="2"/>
        <v>9.6782525652606602E-2</v>
      </c>
      <c r="H8" s="26">
        <f t="shared" si="54"/>
        <v>2.0271682259951113E-4</v>
      </c>
      <c r="I8" s="1">
        <v>155.14308168149299</v>
      </c>
      <c r="J8" s="25">
        <f t="shared" si="3"/>
        <v>15514.308168149299</v>
      </c>
      <c r="K8" s="25">
        <f t="shared" si="4"/>
        <v>15.514308168149299</v>
      </c>
      <c r="L8" s="25">
        <f t="shared" si="5"/>
        <v>2.3271462252223949</v>
      </c>
      <c r="M8" s="26">
        <f t="shared" si="55"/>
        <v>1.2669393279877994E-4</v>
      </c>
      <c r="N8" s="3">
        <v>12.6293949850491</v>
      </c>
      <c r="O8" s="25">
        <f t="shared" si="6"/>
        <v>1262.93949850491</v>
      </c>
      <c r="P8" s="25">
        <f t="shared" si="7"/>
        <v>1.2629394985049101</v>
      </c>
      <c r="Q8" s="25">
        <f t="shared" si="8"/>
        <v>0.18944092477573651</v>
      </c>
      <c r="R8" s="26">
        <f t="shared" si="56"/>
        <v>1.0173511572552193E-4</v>
      </c>
      <c r="S8" s="3">
        <v>12.012663672283299</v>
      </c>
      <c r="T8" s="25">
        <f t="shared" si="9"/>
        <v>1201.26636722833</v>
      </c>
      <c r="U8" s="25">
        <f t="shared" si="10"/>
        <v>1.2012663672283299</v>
      </c>
      <c r="V8" s="25">
        <f t="shared" si="11"/>
        <v>0.18018995508424948</v>
      </c>
      <c r="W8" s="26">
        <f t="shared" si="57"/>
        <v>1.1367871058820611E-4</v>
      </c>
      <c r="X8" s="3">
        <v>11.525713230145</v>
      </c>
      <c r="Y8" s="25">
        <f t="shared" si="12"/>
        <v>1152.5713230145</v>
      </c>
      <c r="Z8" s="25">
        <f t="shared" si="13"/>
        <v>1.1525713230145</v>
      </c>
      <c r="AA8" s="25">
        <f t="shared" si="14"/>
        <v>0.172885698452175</v>
      </c>
      <c r="AB8" s="26">
        <f t="shared" si="58"/>
        <v>1.2097574520508999E-4</v>
      </c>
      <c r="AC8" s="3">
        <v>11.449518027690401</v>
      </c>
      <c r="AD8" s="25">
        <f t="shared" si="15"/>
        <v>1144.9518027690401</v>
      </c>
      <c r="AE8" s="25">
        <f t="shared" si="16"/>
        <v>1.1449518027690402</v>
      </c>
      <c r="AF8" s="25">
        <f t="shared" si="17"/>
        <v>0.17174277041535602</v>
      </c>
      <c r="AG8" s="26">
        <f t="shared" si="59"/>
        <v>1.1884615787543399E-4</v>
      </c>
      <c r="AH8" s="3">
        <v>10.8834419126407</v>
      </c>
      <c r="AI8" s="25">
        <f t="shared" si="18"/>
        <v>1088.3441912640701</v>
      </c>
      <c r="AJ8" s="25">
        <f t="shared" si="19"/>
        <v>1.0883441912640701</v>
      </c>
      <c r="AK8" s="25">
        <f t="shared" si="20"/>
        <v>0.16325162868961052</v>
      </c>
      <c r="AL8" s="26">
        <f t="shared" si="60"/>
        <v>1.3226791774923399E-4</v>
      </c>
      <c r="AM8" s="3">
        <v>34.199551377137098</v>
      </c>
      <c r="AN8" s="25">
        <f t="shared" si="21"/>
        <v>3419.95513771371</v>
      </c>
      <c r="AO8" s="25">
        <f t="shared" si="22"/>
        <v>3.4199551377137101</v>
      </c>
      <c r="AP8" s="25">
        <f t="shared" si="23"/>
        <v>0.51299327065705647</v>
      </c>
      <c r="AQ8" s="26">
        <f t="shared" si="61"/>
        <v>1.3158469824709599E-4</v>
      </c>
      <c r="AR8" s="3">
        <v>11.641319838524</v>
      </c>
      <c r="AS8" s="25">
        <f t="shared" si="24"/>
        <v>1164.1319838524</v>
      </c>
      <c r="AT8" s="25">
        <f t="shared" si="25"/>
        <v>1.1641319838524</v>
      </c>
      <c r="AU8" s="25">
        <f t="shared" si="26"/>
        <v>0.17461979757786</v>
      </c>
      <c r="AV8" s="26">
        <f t="shared" si="62"/>
        <v>1.2035110111529401E-4</v>
      </c>
      <c r="AW8" s="3">
        <v>11.543958957352199</v>
      </c>
      <c r="AX8" s="25">
        <f t="shared" si="27"/>
        <v>1154.3958957352199</v>
      </c>
      <c r="AY8" s="25">
        <f t="shared" si="28"/>
        <v>1.1543958957352198</v>
      </c>
      <c r="AZ8" s="25">
        <f t="shared" si="29"/>
        <v>0.17315938436028297</v>
      </c>
      <c r="BA8" s="26">
        <f t="shared" si="63"/>
        <v>1.1705521565998204E-4</v>
      </c>
      <c r="BB8" s="3">
        <v>11.080880226860399</v>
      </c>
      <c r="BC8" s="25">
        <f t="shared" si="30"/>
        <v>1108.0880226860399</v>
      </c>
      <c r="BD8" s="25">
        <f t="shared" si="31"/>
        <v>1.1080880226860399</v>
      </c>
      <c r="BE8" s="25">
        <f t="shared" si="32"/>
        <v>0.16621320340290599</v>
      </c>
      <c r="BF8" s="26">
        <f t="shared" si="64"/>
        <v>1.1662588365268201E-4</v>
      </c>
      <c r="BG8" s="3">
        <v>11.2926437389567</v>
      </c>
      <c r="BH8" s="25">
        <f t="shared" si="33"/>
        <v>1129.2643738956701</v>
      </c>
      <c r="BI8" s="25">
        <f t="shared" si="34"/>
        <v>1.12926437389567</v>
      </c>
      <c r="BJ8" s="25">
        <f t="shared" si="35"/>
        <v>0.1693896560843505</v>
      </c>
      <c r="BK8" s="26">
        <f t="shared" si="65"/>
        <v>1.17024362750566E-4</v>
      </c>
      <c r="BL8" s="3">
        <v>11.2968275450101</v>
      </c>
      <c r="BM8" s="25">
        <f t="shared" si="36"/>
        <v>1129.6827545010099</v>
      </c>
      <c r="BN8" s="25">
        <f t="shared" si="37"/>
        <v>1.12968275450101</v>
      </c>
      <c r="BO8" s="25">
        <f t="shared" si="38"/>
        <v>0.1694524131751515</v>
      </c>
      <c r="BP8" s="26">
        <f t="shared" si="66"/>
        <v>1.1904729754216196E-4</v>
      </c>
      <c r="BQ8" s="3">
        <v>11.115659640529399</v>
      </c>
      <c r="BR8" s="25">
        <f t="shared" si="39"/>
        <v>1111.56596405294</v>
      </c>
      <c r="BS8" s="25">
        <f t="shared" si="40"/>
        <v>1.1115659640529401</v>
      </c>
      <c r="BT8" s="25">
        <f t="shared" si="41"/>
        <v>0.166734894607941</v>
      </c>
      <c r="BU8" s="26">
        <f t="shared" si="67"/>
        <v>1.1587250713608199E-4</v>
      </c>
      <c r="BV8" s="3">
        <v>11.0584169724841</v>
      </c>
      <c r="BW8" s="25">
        <f t="shared" si="42"/>
        <v>1105.8416972484099</v>
      </c>
      <c r="BX8" s="25">
        <f t="shared" si="43"/>
        <v>1.10584169724841</v>
      </c>
      <c r="BY8" s="25">
        <f t="shared" si="44"/>
        <v>0.16587625458726149</v>
      </c>
      <c r="BZ8" s="26">
        <f t="shared" si="68"/>
        <v>1.2741184655171205E-4</v>
      </c>
      <c r="CA8" s="3">
        <v>11.180036702152499</v>
      </c>
      <c r="CB8" s="25">
        <f t="shared" si="45"/>
        <v>1118.0036702152499</v>
      </c>
      <c r="CC8" s="25">
        <f t="shared" si="46"/>
        <v>1.11800367021525</v>
      </c>
      <c r="CD8" s="25">
        <f t="shared" si="47"/>
        <v>0.1677005505322875</v>
      </c>
      <c r="CE8" s="26">
        <f t="shared" si="69"/>
        <v>1.2290748558663596E-4</v>
      </c>
      <c r="CF8" s="3">
        <v>4.4033981180337101</v>
      </c>
      <c r="CG8" s="25">
        <f t="shared" si="48"/>
        <v>440.33981180337099</v>
      </c>
      <c r="CH8" s="25">
        <f t="shared" si="49"/>
        <v>0.44033981180337101</v>
      </c>
      <c r="CI8" s="25">
        <f t="shared" si="50"/>
        <v>6.6050971770505645E-2</v>
      </c>
      <c r="CJ8" s="26">
        <f t="shared" si="70"/>
        <v>2.4315875318640779E-4</v>
      </c>
      <c r="CK8" s="3">
        <v>5.58549533107497</v>
      </c>
      <c r="CL8" s="25">
        <f t="shared" si="51"/>
        <v>558.54953310749704</v>
      </c>
      <c r="CM8" s="25">
        <f t="shared" si="52"/>
        <v>0.558549533107497</v>
      </c>
      <c r="CN8" s="25">
        <f t="shared" si="53"/>
        <v>8.3782429966124547E-2</v>
      </c>
      <c r="CO8" s="26">
        <f t="shared" si="71"/>
        <v>2.3196155052409263E-4</v>
      </c>
    </row>
    <row r="9" spans="1:93" x14ac:dyDescent="0.25">
      <c r="A9" s="2"/>
      <c r="B9" s="2" t="b">
        <v>0</v>
      </c>
      <c r="C9" s="2" t="s">
        <v>6</v>
      </c>
      <c r="D9" s="3">
        <v>5.8502856178279501</v>
      </c>
      <c r="E9" s="25">
        <f t="shared" si="0"/>
        <v>585.02856178279501</v>
      </c>
      <c r="F9" s="25">
        <f t="shared" si="1"/>
        <v>0.58502856178279505</v>
      </c>
      <c r="G9" s="25">
        <f t="shared" si="2"/>
        <v>8.7754284267419255E-2</v>
      </c>
      <c r="H9" s="26">
        <f t="shared" si="54"/>
        <v>2.1475447777976098E-4</v>
      </c>
      <c r="I9" s="1">
        <v>160.65817824044601</v>
      </c>
      <c r="J9" s="25">
        <f t="shared" si="3"/>
        <v>16065.817824044601</v>
      </c>
      <c r="K9" s="25">
        <f t="shared" si="4"/>
        <v>16.065817824044601</v>
      </c>
      <c r="L9" s="25">
        <f t="shared" si="5"/>
        <v>2.40987267360669</v>
      </c>
      <c r="M9" s="26">
        <f t="shared" si="55"/>
        <v>1.6392001619719802E-5</v>
      </c>
      <c r="N9" s="3">
        <v>12.6282943617291</v>
      </c>
      <c r="O9" s="25">
        <f t="shared" si="6"/>
        <v>1262.8294361729099</v>
      </c>
      <c r="P9" s="25">
        <f t="shared" si="7"/>
        <v>1.26282943617291</v>
      </c>
      <c r="Q9" s="25">
        <f t="shared" si="8"/>
        <v>0.18942441542593649</v>
      </c>
      <c r="R9" s="26">
        <f t="shared" si="56"/>
        <v>1.0175712819192196E-4</v>
      </c>
      <c r="S9" s="3">
        <v>12.029193994015699</v>
      </c>
      <c r="T9" s="25">
        <f t="shared" si="9"/>
        <v>1202.91939940157</v>
      </c>
      <c r="U9" s="25">
        <f t="shared" si="10"/>
        <v>1.2029193994015699</v>
      </c>
      <c r="V9" s="25">
        <f t="shared" si="11"/>
        <v>0.18043790991023548</v>
      </c>
      <c r="W9" s="26">
        <f t="shared" si="57"/>
        <v>1.1334810415355812E-4</v>
      </c>
      <c r="X9" s="3">
        <v>11.430817649302901</v>
      </c>
      <c r="Y9" s="25">
        <f t="shared" si="12"/>
        <v>1143.0817649302901</v>
      </c>
      <c r="Z9" s="25">
        <f t="shared" si="13"/>
        <v>1.14308176493029</v>
      </c>
      <c r="AA9" s="25">
        <f t="shared" si="14"/>
        <v>0.17146226473954349</v>
      </c>
      <c r="AB9" s="26">
        <f t="shared" si="58"/>
        <v>1.2287365682193201E-4</v>
      </c>
      <c r="AC9" s="3">
        <v>11.193721536175101</v>
      </c>
      <c r="AD9" s="25">
        <f t="shared" si="15"/>
        <v>1119.3721536175101</v>
      </c>
      <c r="AE9" s="25">
        <f t="shared" si="16"/>
        <v>1.1193721536175101</v>
      </c>
      <c r="AF9" s="25">
        <f t="shared" si="17"/>
        <v>0.1679058230426265</v>
      </c>
      <c r="AG9" s="26">
        <f t="shared" si="59"/>
        <v>1.2396208770574003E-4</v>
      </c>
      <c r="AH9" s="3">
        <v>10.7633869460927</v>
      </c>
      <c r="AI9" s="25">
        <f t="shared" si="18"/>
        <v>1076.3386946092701</v>
      </c>
      <c r="AJ9" s="25">
        <f t="shared" si="19"/>
        <v>1.0763386946092701</v>
      </c>
      <c r="AK9" s="25">
        <f t="shared" si="20"/>
        <v>0.16145080419139052</v>
      </c>
      <c r="AL9" s="26">
        <f t="shared" si="60"/>
        <v>1.34669017080194E-4</v>
      </c>
      <c r="AM9" s="3">
        <v>35.138197145330601</v>
      </c>
      <c r="AN9" s="25">
        <f t="shared" si="21"/>
        <v>3513.8197145330601</v>
      </c>
      <c r="AO9" s="25">
        <f t="shared" si="22"/>
        <v>3.5138197145330601</v>
      </c>
      <c r="AP9" s="25">
        <f t="shared" si="23"/>
        <v>0.52707295717995895</v>
      </c>
      <c r="AQ9" s="26">
        <f t="shared" si="61"/>
        <v>1.1281178288322602E-4</v>
      </c>
      <c r="AR9" s="3">
        <v>11.525306558266101</v>
      </c>
      <c r="AS9" s="25">
        <f t="shared" si="24"/>
        <v>1152.53065582661</v>
      </c>
      <c r="AT9" s="25">
        <f t="shared" si="25"/>
        <v>1.15253065582661</v>
      </c>
      <c r="AU9" s="25">
        <f t="shared" si="26"/>
        <v>0.1728795983739915</v>
      </c>
      <c r="AV9" s="26">
        <f t="shared" si="62"/>
        <v>1.2267136672045202E-4</v>
      </c>
      <c r="AW9" s="3">
        <v>11.5129500082558</v>
      </c>
      <c r="AX9" s="25">
        <f t="shared" si="27"/>
        <v>1151.29500082558</v>
      </c>
      <c r="AY9" s="25">
        <f t="shared" si="28"/>
        <v>1.15129500082558</v>
      </c>
      <c r="AZ9" s="25">
        <f t="shared" si="29"/>
        <v>0.17269425012383699</v>
      </c>
      <c r="BA9" s="26">
        <f t="shared" si="63"/>
        <v>1.1767539464191001E-4</v>
      </c>
      <c r="BB9" s="3">
        <v>11.102586087794499</v>
      </c>
      <c r="BC9" s="25">
        <f t="shared" si="30"/>
        <v>1110.25860877945</v>
      </c>
      <c r="BD9" s="25">
        <f t="shared" si="31"/>
        <v>1.1102586087794499</v>
      </c>
      <c r="BE9" s="25">
        <f t="shared" si="32"/>
        <v>0.16653879131691748</v>
      </c>
      <c r="BF9" s="26">
        <f t="shared" si="64"/>
        <v>1.1619176643400002E-4</v>
      </c>
      <c r="BG9" s="3">
        <v>11.413550825003799</v>
      </c>
      <c r="BH9" s="25">
        <f t="shared" si="33"/>
        <v>1141.3550825003799</v>
      </c>
      <c r="BI9" s="25">
        <f t="shared" si="34"/>
        <v>1.14135508250038</v>
      </c>
      <c r="BJ9" s="25">
        <f t="shared" si="35"/>
        <v>0.17120326237505698</v>
      </c>
      <c r="BK9" s="26">
        <f t="shared" si="65"/>
        <v>1.1460622102962404E-4</v>
      </c>
      <c r="BL9" s="3">
        <v>11.386088009669001</v>
      </c>
      <c r="BM9" s="25">
        <f t="shared" si="36"/>
        <v>1138.6088009669002</v>
      </c>
      <c r="BN9" s="25">
        <f t="shared" si="37"/>
        <v>1.1386088009669002</v>
      </c>
      <c r="BO9" s="25">
        <f t="shared" si="38"/>
        <v>0.17079132014503504</v>
      </c>
      <c r="BP9" s="26">
        <f t="shared" si="66"/>
        <v>1.1726208824898392E-4</v>
      </c>
      <c r="BQ9" s="3">
        <v>10.986056372258</v>
      </c>
      <c r="BR9" s="25">
        <f t="shared" si="39"/>
        <v>1098.6056372257999</v>
      </c>
      <c r="BS9" s="25">
        <f t="shared" si="40"/>
        <v>1.0986056372258</v>
      </c>
      <c r="BT9" s="25">
        <f t="shared" si="41"/>
        <v>0.16479084558387</v>
      </c>
      <c r="BU9" s="26">
        <f t="shared" si="67"/>
        <v>1.1846457250150999E-4</v>
      </c>
      <c r="BV9" s="3">
        <v>11.0658503855101</v>
      </c>
      <c r="BW9" s="25">
        <f t="shared" si="42"/>
        <v>1106.58503855101</v>
      </c>
      <c r="BX9" s="25">
        <f t="shared" si="43"/>
        <v>1.1065850385510101</v>
      </c>
      <c r="BY9" s="25">
        <f t="shared" si="44"/>
        <v>0.16598775578265151</v>
      </c>
      <c r="BZ9" s="26">
        <f t="shared" si="68"/>
        <v>1.2726317829119202E-4</v>
      </c>
      <c r="CA9" s="3">
        <v>11.175762758850899</v>
      </c>
      <c r="CB9" s="25">
        <f t="shared" si="45"/>
        <v>1117.5762758850899</v>
      </c>
      <c r="CC9" s="25">
        <f t="shared" si="46"/>
        <v>1.11757627588509</v>
      </c>
      <c r="CD9" s="25">
        <f t="shared" si="47"/>
        <v>0.16763644138276348</v>
      </c>
      <c r="CE9" s="26">
        <f t="shared" si="69"/>
        <v>1.2299296445266797E-4</v>
      </c>
      <c r="CF9" s="3">
        <v>3.4866383039544302</v>
      </c>
      <c r="CG9" s="25">
        <f t="shared" si="48"/>
        <v>348.66383039544303</v>
      </c>
      <c r="CH9" s="25">
        <f t="shared" si="49"/>
        <v>0.34866383039544302</v>
      </c>
      <c r="CI9" s="25">
        <f t="shared" si="50"/>
        <v>5.2299574559316449E-2</v>
      </c>
      <c r="CJ9" s="26">
        <f t="shared" si="70"/>
        <v>2.6149394946799339E-4</v>
      </c>
      <c r="CK9" s="3">
        <v>5.0644420724920201</v>
      </c>
      <c r="CL9" s="25">
        <f t="shared" si="51"/>
        <v>506.44420724920201</v>
      </c>
      <c r="CM9" s="25">
        <f t="shared" si="52"/>
        <v>0.50644420724920203</v>
      </c>
      <c r="CN9" s="25">
        <f t="shared" si="53"/>
        <v>7.5966631087380304E-2</v>
      </c>
      <c r="CO9" s="26">
        <f t="shared" si="71"/>
        <v>2.4238261569575162E-4</v>
      </c>
    </row>
    <row r="10" spans="1:93" x14ac:dyDescent="0.25">
      <c r="A10" s="2"/>
      <c r="B10" s="2" t="b">
        <v>0</v>
      </c>
      <c r="C10" s="2" t="s">
        <v>7</v>
      </c>
      <c r="D10" s="3">
        <v>4.7468339562270501</v>
      </c>
      <c r="E10" s="25">
        <f t="shared" si="0"/>
        <v>474.68339562270501</v>
      </c>
      <c r="F10" s="25">
        <f t="shared" si="1"/>
        <v>0.47468339562270501</v>
      </c>
      <c r="G10" s="25">
        <f t="shared" si="2"/>
        <v>7.1202509343405745E-2</v>
      </c>
      <c r="H10" s="26">
        <f t="shared" si="54"/>
        <v>2.3682351101177897E-4</v>
      </c>
      <c r="I10" s="1">
        <v>156.36406058260599</v>
      </c>
      <c r="J10" s="25">
        <f t="shared" si="3"/>
        <v>15636.406058260598</v>
      </c>
      <c r="K10" s="25">
        <f t="shared" si="4"/>
        <v>15.636406058260597</v>
      </c>
      <c r="L10" s="25">
        <f t="shared" si="5"/>
        <v>2.3454609087390894</v>
      </c>
      <c r="M10" s="26">
        <f t="shared" si="55"/>
        <v>1.0227435477652058E-4</v>
      </c>
      <c r="N10" s="3">
        <v>11.883312089408699</v>
      </c>
      <c r="O10" s="25">
        <f t="shared" si="6"/>
        <v>1188.3312089408698</v>
      </c>
      <c r="P10" s="25">
        <f t="shared" si="7"/>
        <v>1.1883312089408697</v>
      </c>
      <c r="Q10" s="25">
        <f t="shared" si="8"/>
        <v>0.17824968134113045</v>
      </c>
      <c r="R10" s="26">
        <f t="shared" si="56"/>
        <v>1.1665677363833001E-4</v>
      </c>
      <c r="S10" s="3">
        <v>11.1272279236653</v>
      </c>
      <c r="T10" s="25">
        <f t="shared" si="9"/>
        <v>1112.72279236653</v>
      </c>
      <c r="U10" s="25">
        <f t="shared" si="10"/>
        <v>1.1127227923665299</v>
      </c>
      <c r="V10" s="25">
        <f t="shared" si="11"/>
        <v>0.16690841885497948</v>
      </c>
      <c r="W10" s="26">
        <f t="shared" si="57"/>
        <v>1.3138742556056612E-4</v>
      </c>
      <c r="X10" s="3">
        <v>10.426411140866399</v>
      </c>
      <c r="Y10" s="25">
        <f t="shared" si="12"/>
        <v>1042.6411140866398</v>
      </c>
      <c r="Z10" s="25">
        <f t="shared" si="13"/>
        <v>1.0426411140866398</v>
      </c>
      <c r="AA10" s="25">
        <f t="shared" si="14"/>
        <v>0.15639616711299598</v>
      </c>
      <c r="AB10" s="26">
        <f t="shared" si="58"/>
        <v>1.4296178699066203E-4</v>
      </c>
      <c r="AC10" s="3">
        <v>10.315287275072199</v>
      </c>
      <c r="AD10" s="25">
        <f t="shared" si="15"/>
        <v>1031.5287275072199</v>
      </c>
      <c r="AE10" s="25">
        <f t="shared" si="16"/>
        <v>1.0315287275072198</v>
      </c>
      <c r="AF10" s="25">
        <f t="shared" si="17"/>
        <v>0.15472930912608296</v>
      </c>
      <c r="AG10" s="26">
        <f t="shared" si="59"/>
        <v>1.4153077292779808E-4</v>
      </c>
      <c r="AH10" s="3">
        <v>9.7414054986082892</v>
      </c>
      <c r="AI10" s="25">
        <f t="shared" si="18"/>
        <v>974.14054986082897</v>
      </c>
      <c r="AJ10" s="25">
        <f t="shared" si="19"/>
        <v>0.97414054986082899</v>
      </c>
      <c r="AK10" s="25">
        <f t="shared" si="20"/>
        <v>0.14612108247912434</v>
      </c>
      <c r="AL10" s="26">
        <f t="shared" si="60"/>
        <v>1.5510864602988225E-4</v>
      </c>
      <c r="AM10" s="3">
        <v>33.4164943179942</v>
      </c>
      <c r="AN10" s="25">
        <f t="shared" si="21"/>
        <v>3341.6494317994202</v>
      </c>
      <c r="AO10" s="25">
        <f t="shared" si="22"/>
        <v>3.3416494317994201</v>
      </c>
      <c r="AP10" s="25">
        <f t="shared" si="23"/>
        <v>0.50124741476991297</v>
      </c>
      <c r="AQ10" s="26">
        <f t="shared" si="61"/>
        <v>1.4724583942995399E-4</v>
      </c>
      <c r="AR10" s="3">
        <v>10.7447170150361</v>
      </c>
      <c r="AS10" s="25">
        <f t="shared" si="24"/>
        <v>1074.4717015036099</v>
      </c>
      <c r="AT10" s="25">
        <f t="shared" si="25"/>
        <v>1.0744717015036098</v>
      </c>
      <c r="AU10" s="25">
        <f t="shared" si="26"/>
        <v>0.16117075522554147</v>
      </c>
      <c r="AV10" s="26">
        <f t="shared" si="62"/>
        <v>1.3828315758505205E-4</v>
      </c>
      <c r="AW10" s="3">
        <v>10.5162094722973</v>
      </c>
      <c r="AX10" s="25">
        <f t="shared" si="27"/>
        <v>1051.6209472297301</v>
      </c>
      <c r="AY10" s="25">
        <f t="shared" si="28"/>
        <v>1.05162094722973</v>
      </c>
      <c r="AZ10" s="25">
        <f t="shared" si="29"/>
        <v>0.1577431420844595</v>
      </c>
      <c r="BA10" s="26">
        <f t="shared" si="63"/>
        <v>1.3761020536108001E-4</v>
      </c>
      <c r="BB10" s="3">
        <v>10.092327074618201</v>
      </c>
      <c r="BC10" s="25">
        <f t="shared" si="30"/>
        <v>1009.23270746182</v>
      </c>
      <c r="BD10" s="25">
        <f t="shared" si="31"/>
        <v>1.0092327074618201</v>
      </c>
      <c r="BE10" s="25">
        <f t="shared" si="32"/>
        <v>0.15138490611927302</v>
      </c>
      <c r="BF10" s="26">
        <f t="shared" si="64"/>
        <v>1.3639694669752595E-4</v>
      </c>
      <c r="BG10" s="3">
        <v>10.291358506930001</v>
      </c>
      <c r="BH10" s="25">
        <f t="shared" si="33"/>
        <v>1029.1358506930001</v>
      </c>
      <c r="BI10" s="25">
        <f t="shared" si="34"/>
        <v>1.0291358506930002</v>
      </c>
      <c r="BJ10" s="25">
        <f t="shared" si="35"/>
        <v>0.15437037760395003</v>
      </c>
      <c r="BK10" s="26">
        <f t="shared" si="65"/>
        <v>1.3705006739109997E-4</v>
      </c>
      <c r="BL10" s="3">
        <v>10.402265482933901</v>
      </c>
      <c r="BM10" s="25">
        <f t="shared" si="36"/>
        <v>1040.2265482933901</v>
      </c>
      <c r="BN10" s="25">
        <f t="shared" si="37"/>
        <v>1.0402265482933901</v>
      </c>
      <c r="BO10" s="25">
        <f t="shared" si="38"/>
        <v>0.15603398224400852</v>
      </c>
      <c r="BP10" s="26">
        <f t="shared" si="66"/>
        <v>1.3693853878368593E-4</v>
      </c>
      <c r="BQ10" s="3">
        <v>10.0536478595989</v>
      </c>
      <c r="BR10" s="25">
        <f t="shared" si="39"/>
        <v>1005.36478595989</v>
      </c>
      <c r="BS10" s="25">
        <f t="shared" si="40"/>
        <v>1.00536478595989</v>
      </c>
      <c r="BT10" s="25">
        <f t="shared" si="41"/>
        <v>0.1508047178939835</v>
      </c>
      <c r="BU10" s="26">
        <f t="shared" si="67"/>
        <v>1.3711274275469198E-4</v>
      </c>
      <c r="BV10" s="3">
        <v>10.028845280262299</v>
      </c>
      <c r="BW10" s="25">
        <f t="shared" si="42"/>
        <v>1002.8845280262299</v>
      </c>
      <c r="BX10" s="25">
        <f t="shared" si="43"/>
        <v>1.00288452802623</v>
      </c>
      <c r="BY10" s="25">
        <f t="shared" si="44"/>
        <v>0.15043267920393449</v>
      </c>
      <c r="BZ10" s="26">
        <f t="shared" si="68"/>
        <v>1.4800328039614804E-4</v>
      </c>
      <c r="CA10" s="3">
        <v>10.1206683585952</v>
      </c>
      <c r="CB10" s="25">
        <f t="shared" si="45"/>
        <v>1012.06683585952</v>
      </c>
      <c r="CC10" s="25">
        <f t="shared" si="46"/>
        <v>1.01206683585952</v>
      </c>
      <c r="CD10" s="25">
        <f t="shared" si="47"/>
        <v>0.15181002537892799</v>
      </c>
      <c r="CE10" s="26">
        <f t="shared" si="69"/>
        <v>1.4409485245778198E-4</v>
      </c>
      <c r="CF10" s="3">
        <v>2.6252775852009802</v>
      </c>
      <c r="CG10" s="25">
        <f t="shared" si="48"/>
        <v>262.52775852009802</v>
      </c>
      <c r="CH10" s="25">
        <f t="shared" si="49"/>
        <v>0.26252775852009802</v>
      </c>
      <c r="CI10" s="25">
        <f t="shared" si="50"/>
        <v>3.9379163778014703E-2</v>
      </c>
      <c r="CJ10" s="26">
        <f t="shared" si="70"/>
        <v>2.7872116384306238E-4</v>
      </c>
      <c r="CK10" s="3">
        <v>3.9961648664760099</v>
      </c>
      <c r="CL10" s="25">
        <f t="shared" si="51"/>
        <v>399.61648664760099</v>
      </c>
      <c r="CM10" s="25">
        <f t="shared" si="52"/>
        <v>0.39961648664760097</v>
      </c>
      <c r="CN10" s="25">
        <f t="shared" si="53"/>
        <v>5.9942472997140145E-2</v>
      </c>
      <c r="CO10" s="26">
        <f t="shared" si="71"/>
        <v>2.6374815981607184E-4</v>
      </c>
    </row>
    <row r="11" spans="1:93" x14ac:dyDescent="0.25">
      <c r="A11" s="2"/>
      <c r="B11" s="2"/>
      <c r="C11" s="2"/>
      <c r="D11" s="3"/>
      <c r="E11" s="25"/>
      <c r="F11" s="25"/>
      <c r="G11" s="25"/>
      <c r="H11" s="26"/>
      <c r="I11" s="1"/>
      <c r="J11" s="25"/>
      <c r="K11" s="25"/>
      <c r="L11" s="25"/>
      <c r="M11" s="26"/>
      <c r="N11" s="3"/>
      <c r="O11" s="25"/>
      <c r="P11" s="25"/>
      <c r="Q11" s="25"/>
      <c r="R11" s="26"/>
      <c r="S11" s="3"/>
      <c r="T11" s="25"/>
      <c r="U11" s="25"/>
      <c r="V11" s="25"/>
      <c r="W11" s="26"/>
      <c r="X11" s="3"/>
      <c r="Y11" s="25"/>
      <c r="Z11" s="25"/>
      <c r="AA11" s="25"/>
      <c r="AB11" s="26"/>
      <c r="AC11" s="3"/>
      <c r="AD11" s="25"/>
      <c r="AE11" s="25"/>
      <c r="AF11" s="25"/>
      <c r="AG11" s="26"/>
      <c r="AH11" s="3"/>
      <c r="AI11" s="25"/>
      <c r="AJ11" s="25"/>
      <c r="AK11" s="25"/>
      <c r="AL11" s="26"/>
      <c r="AM11" s="3"/>
      <c r="AN11" s="25"/>
      <c r="AO11" s="25"/>
      <c r="AP11" s="25"/>
      <c r="AQ11" s="26"/>
      <c r="AR11" s="3"/>
      <c r="AS11" s="25"/>
      <c r="AT11" s="25"/>
      <c r="AU11" s="25"/>
      <c r="AV11" s="26"/>
      <c r="AW11" s="3"/>
      <c r="AX11" s="25"/>
      <c r="AY11" s="25"/>
      <c r="AZ11" s="25"/>
      <c r="BA11" s="26"/>
      <c r="BB11" s="3"/>
      <c r="BC11" s="25"/>
      <c r="BD11" s="25"/>
      <c r="BE11" s="25"/>
      <c r="BF11" s="26"/>
      <c r="BG11" s="3"/>
      <c r="BH11" s="25"/>
      <c r="BI11" s="25"/>
      <c r="BJ11" s="25"/>
      <c r="BK11" s="26"/>
      <c r="BL11" s="3"/>
      <c r="BM11" s="25"/>
      <c r="BN11" s="25"/>
      <c r="BO11" s="25"/>
      <c r="BP11" s="26"/>
      <c r="BQ11" s="3"/>
      <c r="BR11" s="25"/>
      <c r="BS11" s="25"/>
      <c r="BT11" s="25"/>
      <c r="BU11" s="26"/>
      <c r="BV11" s="3"/>
      <c r="BW11" s="25"/>
      <c r="BX11" s="25"/>
      <c r="BY11" s="25"/>
      <c r="BZ11" s="26"/>
      <c r="CA11" s="3"/>
      <c r="CB11" s="25"/>
      <c r="CC11" s="25"/>
      <c r="CD11" s="25"/>
      <c r="CE11" s="26"/>
      <c r="CF11" s="3"/>
      <c r="CG11" s="25"/>
      <c r="CH11" s="25"/>
      <c r="CI11" s="25"/>
      <c r="CJ11" s="26"/>
      <c r="CK11" s="3"/>
      <c r="CL11" s="25"/>
      <c r="CM11" s="25"/>
      <c r="CN11" s="25"/>
      <c r="CO11" s="26"/>
    </row>
    <row r="12" spans="1:93" x14ac:dyDescent="0.25">
      <c r="A12" s="2"/>
      <c r="B12" s="2" t="b">
        <v>0</v>
      </c>
      <c r="C12" s="2" t="s">
        <v>8</v>
      </c>
      <c r="D12" s="3">
        <v>13.2403836652975</v>
      </c>
      <c r="E12" s="25">
        <f t="shared" si="0"/>
        <v>1324.03836652975</v>
      </c>
      <c r="F12" s="25">
        <f t="shared" si="1"/>
        <v>1.3240383665297499</v>
      </c>
      <c r="G12" s="25">
        <f t="shared" si="2"/>
        <v>0.19860575497946248</v>
      </c>
      <c r="H12" s="26">
        <f t="shared" si="54"/>
        <v>6.6952516830369997E-5</v>
      </c>
      <c r="I12" s="1">
        <v>159.99825054074</v>
      </c>
      <c r="J12" s="25">
        <f t="shared" si="3"/>
        <v>15999.825054074001</v>
      </c>
      <c r="K12" s="25">
        <f t="shared" si="4"/>
        <v>15.999825054074002</v>
      </c>
      <c r="L12" s="25">
        <f t="shared" si="5"/>
        <v>2.3999737581111003</v>
      </c>
      <c r="M12" s="26">
        <f t="shared" si="55"/>
        <v>2.9590555613839462E-5</v>
      </c>
      <c r="N12" s="3">
        <v>16.031561350432799</v>
      </c>
      <c r="O12" s="25">
        <f t="shared" si="6"/>
        <v>1603.1561350432798</v>
      </c>
      <c r="P12" s="25">
        <f t="shared" si="7"/>
        <v>1.6031561350432799</v>
      </c>
      <c r="Q12" s="25">
        <f t="shared" si="8"/>
        <v>0.24047342025649199</v>
      </c>
      <c r="R12" s="26">
        <f t="shared" si="56"/>
        <v>3.3691788417847962E-5</v>
      </c>
      <c r="S12" s="3">
        <v>15.837798722750099</v>
      </c>
      <c r="T12" s="25">
        <f t="shared" si="9"/>
        <v>1583.7798722750099</v>
      </c>
      <c r="U12" s="25">
        <f t="shared" si="10"/>
        <v>1.5837798722750098</v>
      </c>
      <c r="V12" s="25">
        <f t="shared" si="11"/>
        <v>0.23756698084125147</v>
      </c>
      <c r="W12" s="26">
        <f t="shared" si="57"/>
        <v>3.7176009578870132E-5</v>
      </c>
      <c r="X12" s="3">
        <v>15.5623259153453</v>
      </c>
      <c r="Y12" s="25">
        <f t="shared" si="12"/>
        <v>1556.23259153453</v>
      </c>
      <c r="Z12" s="25">
        <f t="shared" si="13"/>
        <v>1.5562325915345301</v>
      </c>
      <c r="AA12" s="25">
        <f t="shared" si="14"/>
        <v>0.23343488873017951</v>
      </c>
      <c r="AB12" s="26">
        <f t="shared" si="58"/>
        <v>4.0243491501083974E-5</v>
      </c>
      <c r="AC12" s="3">
        <v>15.511892979748</v>
      </c>
      <c r="AD12" s="25">
        <f t="shared" si="15"/>
        <v>1551.1892979748</v>
      </c>
      <c r="AE12" s="25">
        <f t="shared" si="16"/>
        <v>1.5511892979747999</v>
      </c>
      <c r="AF12" s="25">
        <f t="shared" si="17"/>
        <v>0.23267839469621998</v>
      </c>
      <c r="AG12" s="26">
        <f t="shared" si="59"/>
        <v>3.759865883428204E-5</v>
      </c>
      <c r="AH12" s="3">
        <v>15.059356547955</v>
      </c>
      <c r="AI12" s="25">
        <f t="shared" si="18"/>
        <v>1505.9356547954999</v>
      </c>
      <c r="AJ12" s="25">
        <f t="shared" si="19"/>
        <v>1.5059356547954998</v>
      </c>
      <c r="AK12" s="25">
        <f t="shared" si="20"/>
        <v>0.22589034821932497</v>
      </c>
      <c r="AL12" s="26">
        <f t="shared" si="60"/>
        <v>4.8749625042948074E-5</v>
      </c>
      <c r="AM12" s="3">
        <v>38.800366933103</v>
      </c>
      <c r="AN12" s="25">
        <f t="shared" si="21"/>
        <v>3880.0366933103001</v>
      </c>
      <c r="AO12" s="25">
        <f t="shared" si="22"/>
        <v>3.8800366933102999</v>
      </c>
      <c r="AP12" s="25">
        <f t="shared" si="23"/>
        <v>0.58200550399654494</v>
      </c>
      <c r="AQ12" s="26">
        <f t="shared" si="61"/>
        <v>3.9568387127778027E-5</v>
      </c>
      <c r="AR12" s="3">
        <v>15.521138825225499</v>
      </c>
      <c r="AS12" s="25">
        <f t="shared" si="24"/>
        <v>1552.1138825225498</v>
      </c>
      <c r="AT12" s="25">
        <f t="shared" si="25"/>
        <v>1.5521138825225498</v>
      </c>
      <c r="AU12" s="25">
        <f t="shared" si="26"/>
        <v>0.23281708237838245</v>
      </c>
      <c r="AV12" s="26">
        <f t="shared" si="62"/>
        <v>4.2754721381264088E-5</v>
      </c>
      <c r="AW12" s="3">
        <v>15.5081306434105</v>
      </c>
      <c r="AX12" s="25">
        <f t="shared" si="27"/>
        <v>1550.81306434105</v>
      </c>
      <c r="AY12" s="25">
        <f t="shared" si="28"/>
        <v>1.55081306434105</v>
      </c>
      <c r="AZ12" s="25">
        <f t="shared" si="29"/>
        <v>0.23262195965115751</v>
      </c>
      <c r="BA12" s="26">
        <f t="shared" si="63"/>
        <v>3.7771781938815992E-5</v>
      </c>
      <c r="BB12" s="3">
        <v>14.9284637038696</v>
      </c>
      <c r="BC12" s="25">
        <f t="shared" si="30"/>
        <v>1492.84637038696</v>
      </c>
      <c r="BD12" s="25">
        <f t="shared" si="31"/>
        <v>1.4928463703869599</v>
      </c>
      <c r="BE12" s="25">
        <f t="shared" si="32"/>
        <v>0.22392695555804398</v>
      </c>
      <c r="BF12" s="26">
        <f t="shared" si="64"/>
        <v>3.9674214112498015E-5</v>
      </c>
      <c r="BG12" s="3">
        <v>15.2348153956962</v>
      </c>
      <c r="BH12" s="25">
        <f t="shared" si="33"/>
        <v>1523.4815395696201</v>
      </c>
      <c r="BI12" s="25">
        <f t="shared" si="34"/>
        <v>1.52348153956962</v>
      </c>
      <c r="BJ12" s="25">
        <f t="shared" si="35"/>
        <v>0.22852223093544299</v>
      </c>
      <c r="BK12" s="26">
        <f t="shared" si="65"/>
        <v>3.8180929615776017E-5</v>
      </c>
      <c r="BL12" s="3">
        <v>15.226928124400899</v>
      </c>
      <c r="BM12" s="25">
        <f t="shared" si="36"/>
        <v>1522.6928124400899</v>
      </c>
      <c r="BN12" s="25">
        <f t="shared" si="37"/>
        <v>1.52269281244009</v>
      </c>
      <c r="BO12" s="25">
        <f t="shared" si="38"/>
        <v>0.22840392186601349</v>
      </c>
      <c r="BP12" s="26">
        <f t="shared" si="66"/>
        <v>4.0445285954345973E-5</v>
      </c>
      <c r="BQ12" s="3">
        <v>14.9842908662923</v>
      </c>
      <c r="BR12" s="25">
        <f t="shared" si="39"/>
        <v>1498.4290866292299</v>
      </c>
      <c r="BS12" s="25">
        <f t="shared" si="40"/>
        <v>1.49842908662923</v>
      </c>
      <c r="BT12" s="25">
        <f t="shared" si="41"/>
        <v>0.22476436299438449</v>
      </c>
      <c r="BU12" s="26">
        <f t="shared" si="67"/>
        <v>3.8499882620824008E-5</v>
      </c>
      <c r="BV12" s="3">
        <v>15.368492506106399</v>
      </c>
      <c r="BW12" s="25">
        <f t="shared" si="42"/>
        <v>1536.84925061064</v>
      </c>
      <c r="BX12" s="25">
        <f t="shared" si="43"/>
        <v>1.5368492506106399</v>
      </c>
      <c r="BY12" s="25">
        <f t="shared" si="44"/>
        <v>0.23052738759159597</v>
      </c>
      <c r="BZ12" s="26">
        <f t="shared" si="68"/>
        <v>4.1210335879266071E-5</v>
      </c>
      <c r="CA12" s="3">
        <v>15.3084793892516</v>
      </c>
      <c r="CB12" s="25">
        <f t="shared" si="45"/>
        <v>1530.84793892516</v>
      </c>
      <c r="CC12" s="25">
        <f t="shared" si="46"/>
        <v>1.5308479389251599</v>
      </c>
      <c r="CD12" s="25">
        <f t="shared" si="47"/>
        <v>0.22962719083877398</v>
      </c>
      <c r="CE12" s="26">
        <f t="shared" si="69"/>
        <v>4.0338631844653989E-5</v>
      </c>
      <c r="CF12" s="3">
        <v>12.216968230934601</v>
      </c>
      <c r="CG12" s="25">
        <f t="shared" si="48"/>
        <v>1221.6968230934601</v>
      </c>
      <c r="CH12" s="25">
        <f t="shared" si="49"/>
        <v>1.2216968230934602</v>
      </c>
      <c r="CI12" s="25">
        <f t="shared" si="50"/>
        <v>0.18325452346401902</v>
      </c>
      <c r="CJ12" s="26">
        <f t="shared" si="70"/>
        <v>8.6887350928389954E-5</v>
      </c>
      <c r="CK12" s="3">
        <v>12.9061894248317</v>
      </c>
      <c r="CL12" s="25">
        <f t="shared" si="51"/>
        <v>1290.61894248317</v>
      </c>
      <c r="CM12" s="25">
        <f t="shared" si="52"/>
        <v>1.29061894248317</v>
      </c>
      <c r="CN12" s="25">
        <f t="shared" si="53"/>
        <v>0.19359284137247548</v>
      </c>
      <c r="CO12" s="26">
        <f t="shared" si="71"/>
        <v>8.554766864895806E-5</v>
      </c>
    </row>
    <row r="13" spans="1:93" x14ac:dyDescent="0.25">
      <c r="A13" s="2"/>
      <c r="B13" s="2" t="b">
        <v>0</v>
      </c>
      <c r="C13" s="2" t="s">
        <v>9</v>
      </c>
      <c r="D13" s="3">
        <v>11.440092123825099</v>
      </c>
      <c r="E13" s="25">
        <f t="shared" si="0"/>
        <v>1144.00921238251</v>
      </c>
      <c r="F13" s="25">
        <f t="shared" si="1"/>
        <v>1.1440092123825101</v>
      </c>
      <c r="G13" s="25">
        <f t="shared" si="2"/>
        <v>0.1716013818573765</v>
      </c>
      <c r="H13" s="26">
        <f t="shared" si="54"/>
        <v>1.0295834765981797E-4</v>
      </c>
      <c r="I13" s="1">
        <v>158.63432120164501</v>
      </c>
      <c r="J13" s="25">
        <f t="shared" si="3"/>
        <v>15863.432120164502</v>
      </c>
      <c r="K13" s="25">
        <f t="shared" si="4"/>
        <v>15.863432120164502</v>
      </c>
      <c r="L13" s="25">
        <f t="shared" si="5"/>
        <v>2.379514818024675</v>
      </c>
      <c r="M13" s="26">
        <f t="shared" si="55"/>
        <v>5.6869142395739779E-5</v>
      </c>
      <c r="N13" s="3">
        <v>15.184587819600701</v>
      </c>
      <c r="O13" s="25">
        <f t="shared" si="6"/>
        <v>1518.4587819600702</v>
      </c>
      <c r="P13" s="25">
        <f t="shared" si="7"/>
        <v>1.5184587819600701</v>
      </c>
      <c r="Q13" s="25">
        <f t="shared" si="8"/>
        <v>0.22776881729401049</v>
      </c>
      <c r="R13" s="26">
        <f t="shared" si="56"/>
        <v>5.0631259034489954E-5</v>
      </c>
      <c r="S13" s="3">
        <v>14.870644805667901</v>
      </c>
      <c r="T13" s="25">
        <f t="shared" si="9"/>
        <v>1487.0644805667901</v>
      </c>
      <c r="U13" s="25">
        <f t="shared" si="10"/>
        <v>1.4870644805667901</v>
      </c>
      <c r="V13" s="25">
        <f t="shared" si="11"/>
        <v>0.22305967208501851</v>
      </c>
      <c r="W13" s="26">
        <f t="shared" si="57"/>
        <v>5.6519087920514075E-5</v>
      </c>
      <c r="X13" s="3">
        <v>14.5598663488153</v>
      </c>
      <c r="Y13" s="25">
        <f t="shared" si="12"/>
        <v>1455.9866348815299</v>
      </c>
      <c r="Z13" s="25">
        <f t="shared" si="13"/>
        <v>1.4559866348815298</v>
      </c>
      <c r="AA13" s="25">
        <f t="shared" si="14"/>
        <v>0.21839799523222947</v>
      </c>
      <c r="AB13" s="26">
        <f t="shared" si="58"/>
        <v>6.0292682831684023E-5</v>
      </c>
      <c r="AC13" s="3">
        <v>14.354058228378801</v>
      </c>
      <c r="AD13" s="25">
        <f t="shared" si="15"/>
        <v>1435.4058228378801</v>
      </c>
      <c r="AE13" s="25">
        <f t="shared" si="16"/>
        <v>1.4354058228378801</v>
      </c>
      <c r="AF13" s="25">
        <f t="shared" si="17"/>
        <v>0.215310873425682</v>
      </c>
      <c r="AG13" s="26">
        <f t="shared" si="59"/>
        <v>6.0755353861666006E-5</v>
      </c>
      <c r="AH13" s="3">
        <v>14.110433261245401</v>
      </c>
      <c r="AI13" s="25">
        <f t="shared" si="18"/>
        <v>1411.04332612454</v>
      </c>
      <c r="AJ13" s="25">
        <f t="shared" si="19"/>
        <v>1.4110433261245401</v>
      </c>
      <c r="AK13" s="25">
        <f t="shared" si="20"/>
        <v>0.21165649891868102</v>
      </c>
      <c r="AL13" s="26">
        <f t="shared" si="60"/>
        <v>6.7728090777139995E-5</v>
      </c>
      <c r="AM13" s="3">
        <v>37.526675590706297</v>
      </c>
      <c r="AN13" s="25">
        <f t="shared" si="21"/>
        <v>3752.6675590706295</v>
      </c>
      <c r="AO13" s="25">
        <f t="shared" si="22"/>
        <v>3.7526675590706295</v>
      </c>
      <c r="AP13" s="25">
        <f t="shared" si="23"/>
        <v>0.56290013386059445</v>
      </c>
      <c r="AQ13" s="26">
        <f t="shared" si="61"/>
        <v>6.5042213975712005E-5</v>
      </c>
      <c r="AR13" s="3">
        <v>14.6269318351089</v>
      </c>
      <c r="AS13" s="25">
        <f t="shared" si="24"/>
        <v>1462.6931835108901</v>
      </c>
      <c r="AT13" s="25">
        <f t="shared" si="25"/>
        <v>1.4626931835108901</v>
      </c>
      <c r="AU13" s="25">
        <f t="shared" si="26"/>
        <v>0.21940397752663351</v>
      </c>
      <c r="AV13" s="26">
        <f t="shared" si="62"/>
        <v>6.0638861183595997E-5</v>
      </c>
      <c r="AW13" s="3">
        <v>14.531996161896201</v>
      </c>
      <c r="AX13" s="25">
        <f t="shared" si="27"/>
        <v>1453.19961618962</v>
      </c>
      <c r="AY13" s="25">
        <f t="shared" si="28"/>
        <v>1.4531996161896199</v>
      </c>
      <c r="AZ13" s="25">
        <f t="shared" si="29"/>
        <v>0.21797994242844299</v>
      </c>
      <c r="BA13" s="26">
        <f t="shared" si="63"/>
        <v>5.7294471569102022E-5</v>
      </c>
      <c r="BB13" s="3">
        <v>14.009471947083</v>
      </c>
      <c r="BC13" s="25">
        <f t="shared" si="30"/>
        <v>1400.9471947083</v>
      </c>
      <c r="BD13" s="25">
        <f t="shared" si="31"/>
        <v>1.4009471947083001</v>
      </c>
      <c r="BE13" s="25">
        <f t="shared" si="32"/>
        <v>0.210142079206245</v>
      </c>
      <c r="BF13" s="26">
        <f t="shared" si="64"/>
        <v>5.8054049248229989E-5</v>
      </c>
      <c r="BG13" s="3">
        <v>14.2326668590501</v>
      </c>
      <c r="BH13" s="25">
        <f t="shared" si="33"/>
        <v>1423.26668590501</v>
      </c>
      <c r="BI13" s="25">
        <f t="shared" si="34"/>
        <v>1.42326668590501</v>
      </c>
      <c r="BJ13" s="25">
        <f t="shared" si="35"/>
        <v>0.21349000288575151</v>
      </c>
      <c r="BK13" s="26">
        <f t="shared" si="65"/>
        <v>5.8223900348697989E-5</v>
      </c>
      <c r="BL13" s="3">
        <v>14.3482933623803</v>
      </c>
      <c r="BM13" s="25">
        <f t="shared" si="36"/>
        <v>1434.82933623803</v>
      </c>
      <c r="BN13" s="25">
        <f t="shared" si="37"/>
        <v>1.43482933623803</v>
      </c>
      <c r="BO13" s="25">
        <f t="shared" si="38"/>
        <v>0.21522440043570448</v>
      </c>
      <c r="BP13" s="26">
        <f t="shared" si="66"/>
        <v>5.8017981194757981E-5</v>
      </c>
      <c r="BQ13" s="3">
        <v>14.1268433123559</v>
      </c>
      <c r="BR13" s="25">
        <f t="shared" si="39"/>
        <v>1412.68433123559</v>
      </c>
      <c r="BS13" s="25">
        <f t="shared" si="40"/>
        <v>1.4126843312355899</v>
      </c>
      <c r="BT13" s="25">
        <f t="shared" si="41"/>
        <v>0.21190264968533848</v>
      </c>
      <c r="BU13" s="26">
        <f t="shared" si="67"/>
        <v>5.5648833699552021E-5</v>
      </c>
      <c r="BV13" s="3">
        <v>14.386584945594601</v>
      </c>
      <c r="BW13" s="25">
        <f t="shared" si="42"/>
        <v>1438.65849455946</v>
      </c>
      <c r="BX13" s="25">
        <f t="shared" si="43"/>
        <v>1.43865849455946</v>
      </c>
      <c r="BY13" s="25">
        <f t="shared" si="44"/>
        <v>0.21579877418391899</v>
      </c>
      <c r="BZ13" s="26">
        <f t="shared" si="68"/>
        <v>6.0848487089502044E-5</v>
      </c>
      <c r="CA13" s="3">
        <v>14.178837523036099</v>
      </c>
      <c r="CB13" s="25">
        <f t="shared" si="45"/>
        <v>1417.88375230361</v>
      </c>
      <c r="CC13" s="25">
        <f t="shared" si="46"/>
        <v>1.4178837523036101</v>
      </c>
      <c r="CD13" s="25">
        <f t="shared" si="47"/>
        <v>0.21268256284554152</v>
      </c>
      <c r="CE13" s="26">
        <f t="shared" si="69"/>
        <v>6.2931469168963931E-5</v>
      </c>
      <c r="CF13" s="3">
        <v>10.074509076295399</v>
      </c>
      <c r="CG13" s="25">
        <f t="shared" si="48"/>
        <v>1007.4509076295399</v>
      </c>
      <c r="CH13" s="25">
        <f t="shared" si="49"/>
        <v>1.0074509076295399</v>
      </c>
      <c r="CI13" s="25">
        <f t="shared" si="50"/>
        <v>0.15111763614443099</v>
      </c>
      <c r="CJ13" s="26">
        <f t="shared" si="70"/>
        <v>1.2973653402117399E-4</v>
      </c>
      <c r="CK13" s="3">
        <v>10.694326220347699</v>
      </c>
      <c r="CL13" s="25">
        <f t="shared" si="51"/>
        <v>1069.43262203477</v>
      </c>
      <c r="CM13" s="25">
        <f t="shared" si="52"/>
        <v>1.0694326220347701</v>
      </c>
      <c r="CN13" s="25">
        <f t="shared" si="53"/>
        <v>0.16041489330521549</v>
      </c>
      <c r="CO13" s="26">
        <f t="shared" si="71"/>
        <v>1.2978493273863804E-4</v>
      </c>
    </row>
    <row r="14" spans="1:93" x14ac:dyDescent="0.25">
      <c r="A14" s="2"/>
      <c r="B14" s="2" t="b">
        <v>0</v>
      </c>
      <c r="C14" s="2" t="s">
        <v>10</v>
      </c>
      <c r="D14" s="3">
        <v>10.5307548964583</v>
      </c>
      <c r="E14" s="25">
        <f t="shared" si="0"/>
        <v>1053.07548964583</v>
      </c>
      <c r="F14" s="25">
        <f t="shared" si="1"/>
        <v>1.0530754896458299</v>
      </c>
      <c r="G14" s="25">
        <f t="shared" si="2"/>
        <v>0.15796132344687447</v>
      </c>
      <c r="H14" s="26">
        <f t="shared" si="54"/>
        <v>1.21145092207154E-4</v>
      </c>
      <c r="I14" s="1">
        <v>160.57373643554999</v>
      </c>
      <c r="J14" s="25">
        <f t="shared" si="3"/>
        <v>16057.373643554998</v>
      </c>
      <c r="K14" s="25">
        <f t="shared" si="4"/>
        <v>16.057373643555</v>
      </c>
      <c r="L14" s="25">
        <f t="shared" si="5"/>
        <v>2.4086060465332499</v>
      </c>
      <c r="M14" s="26">
        <f t="shared" si="55"/>
        <v>1.8080837717639872E-5</v>
      </c>
      <c r="N14" s="3">
        <v>15.032401742962399</v>
      </c>
      <c r="O14" s="25">
        <f t="shared" si="6"/>
        <v>1503.24017429624</v>
      </c>
      <c r="P14" s="25">
        <f t="shared" si="7"/>
        <v>1.50324017429624</v>
      </c>
      <c r="Q14" s="25">
        <f t="shared" si="8"/>
        <v>0.225486026144436</v>
      </c>
      <c r="R14" s="26">
        <f t="shared" si="56"/>
        <v>5.3674980567255948E-5</v>
      </c>
      <c r="S14" s="3">
        <v>14.6612985906864</v>
      </c>
      <c r="T14" s="25">
        <f t="shared" si="9"/>
        <v>1466.1298590686399</v>
      </c>
      <c r="U14" s="25">
        <f t="shared" si="10"/>
        <v>1.46612985906864</v>
      </c>
      <c r="V14" s="25">
        <f t="shared" si="11"/>
        <v>0.219919478860296</v>
      </c>
      <c r="W14" s="26">
        <f t="shared" si="57"/>
        <v>6.0706012220144084E-5</v>
      </c>
      <c r="X14" s="3">
        <v>14.276433742821</v>
      </c>
      <c r="Y14" s="25">
        <f t="shared" si="12"/>
        <v>1427.6433742821</v>
      </c>
      <c r="Z14" s="25">
        <f t="shared" si="13"/>
        <v>1.4276433742821</v>
      </c>
      <c r="AA14" s="25">
        <f t="shared" si="14"/>
        <v>0.21414650614231498</v>
      </c>
      <c r="AB14" s="26">
        <f t="shared" si="58"/>
        <v>6.5961334951570008E-5</v>
      </c>
      <c r="AC14" s="3">
        <v>14.007748124969501</v>
      </c>
      <c r="AD14" s="25">
        <f t="shared" si="15"/>
        <v>1400.7748124969501</v>
      </c>
      <c r="AE14" s="25">
        <f t="shared" si="16"/>
        <v>1.4007748124969501</v>
      </c>
      <c r="AF14" s="25">
        <f t="shared" si="17"/>
        <v>0.21011622187454251</v>
      </c>
      <c r="AG14" s="26">
        <f t="shared" si="59"/>
        <v>6.768155592985199E-5</v>
      </c>
      <c r="AH14" s="3">
        <v>13.765953442559701</v>
      </c>
      <c r="AI14" s="25">
        <f t="shared" si="18"/>
        <v>1376.5953442559701</v>
      </c>
      <c r="AJ14" s="25">
        <f t="shared" si="19"/>
        <v>1.37659534425597</v>
      </c>
      <c r="AK14" s="25">
        <f t="shared" si="20"/>
        <v>0.20648930163839549</v>
      </c>
      <c r="AL14" s="26">
        <f t="shared" si="60"/>
        <v>7.4617687150854034E-5</v>
      </c>
      <c r="AM14" s="3">
        <v>37.485212646430398</v>
      </c>
      <c r="AN14" s="25">
        <f t="shared" si="21"/>
        <v>3748.52126464304</v>
      </c>
      <c r="AO14" s="25">
        <f t="shared" si="22"/>
        <v>3.7485212646430401</v>
      </c>
      <c r="AP14" s="25">
        <f t="shared" si="23"/>
        <v>0.56227818969645604</v>
      </c>
      <c r="AQ14" s="26">
        <f t="shared" si="61"/>
        <v>6.5871472861229888E-5</v>
      </c>
      <c r="AR14" s="3">
        <v>14.2703232935899</v>
      </c>
      <c r="AS14" s="25">
        <f t="shared" si="24"/>
        <v>1427.03232935899</v>
      </c>
      <c r="AT14" s="25">
        <f t="shared" si="25"/>
        <v>1.4270323293589899</v>
      </c>
      <c r="AU14" s="25">
        <f t="shared" si="26"/>
        <v>0.21405484940384847</v>
      </c>
      <c r="AV14" s="26">
        <f t="shared" si="62"/>
        <v>6.777103201397605E-5</v>
      </c>
      <c r="AW14" s="3">
        <v>14.250709549828599</v>
      </c>
      <c r="AX14" s="25">
        <f t="shared" si="27"/>
        <v>1425.0709549828598</v>
      </c>
      <c r="AY14" s="25">
        <f t="shared" si="28"/>
        <v>1.4250709549828597</v>
      </c>
      <c r="AZ14" s="25">
        <f t="shared" si="29"/>
        <v>0.21376064324742897</v>
      </c>
      <c r="BA14" s="26">
        <f t="shared" si="63"/>
        <v>6.2920203810454042E-5</v>
      </c>
      <c r="BB14" s="3">
        <v>13.8482594178161</v>
      </c>
      <c r="BC14" s="25">
        <f t="shared" si="30"/>
        <v>1384.82594178161</v>
      </c>
      <c r="BD14" s="25">
        <f t="shared" si="31"/>
        <v>1.38482594178161</v>
      </c>
      <c r="BE14" s="25">
        <f t="shared" si="32"/>
        <v>0.2077238912672415</v>
      </c>
      <c r="BF14" s="26">
        <f t="shared" si="64"/>
        <v>6.1278299833567986E-5</v>
      </c>
      <c r="BG14" s="3">
        <v>14.091078842160799</v>
      </c>
      <c r="BH14" s="25">
        <f t="shared" si="33"/>
        <v>1409.10788421608</v>
      </c>
      <c r="BI14" s="25">
        <f t="shared" si="34"/>
        <v>1.40910788421608</v>
      </c>
      <c r="BJ14" s="25">
        <f t="shared" si="35"/>
        <v>0.211366182632412</v>
      </c>
      <c r="BK14" s="26">
        <f t="shared" si="65"/>
        <v>6.1055660686484015E-5</v>
      </c>
      <c r="BL14" s="3">
        <v>14.150572644058</v>
      </c>
      <c r="BM14" s="25">
        <f t="shared" si="36"/>
        <v>1415.0572644058</v>
      </c>
      <c r="BN14" s="25">
        <f t="shared" si="37"/>
        <v>1.4150572644057999</v>
      </c>
      <c r="BO14" s="25">
        <f t="shared" si="38"/>
        <v>0.21225858966087</v>
      </c>
      <c r="BP14" s="26">
        <f t="shared" si="66"/>
        <v>6.1972395561203972E-5</v>
      </c>
      <c r="BQ14" s="3">
        <v>13.8419727289213</v>
      </c>
      <c r="BR14" s="25">
        <f t="shared" si="39"/>
        <v>1384.1972728921301</v>
      </c>
      <c r="BS14" s="25">
        <f t="shared" si="40"/>
        <v>1.3841972728921301</v>
      </c>
      <c r="BT14" s="25">
        <f t="shared" si="41"/>
        <v>0.20762959093381952</v>
      </c>
      <c r="BU14" s="26">
        <f t="shared" si="67"/>
        <v>6.1346245368243957E-5</v>
      </c>
      <c r="BV14" s="3">
        <v>14.1530630782344</v>
      </c>
      <c r="BW14" s="25">
        <f t="shared" si="42"/>
        <v>1415.30630782344</v>
      </c>
      <c r="BX14" s="25">
        <f t="shared" si="43"/>
        <v>1.41530630782344</v>
      </c>
      <c r="BY14" s="25">
        <f t="shared" si="44"/>
        <v>0.21229594617351599</v>
      </c>
      <c r="BZ14" s="26">
        <f t="shared" si="68"/>
        <v>6.5518924436706036E-5</v>
      </c>
      <c r="CA14" s="3">
        <v>14.101192961781599</v>
      </c>
      <c r="CB14" s="25">
        <f t="shared" si="45"/>
        <v>1410.1192961781599</v>
      </c>
      <c r="CC14" s="25">
        <f t="shared" si="46"/>
        <v>1.4101192961781599</v>
      </c>
      <c r="CD14" s="25">
        <f t="shared" si="47"/>
        <v>0.21151789442672397</v>
      </c>
      <c r="CE14" s="26">
        <f t="shared" si="69"/>
        <v>6.4484360394053997E-5</v>
      </c>
      <c r="CF14" s="3">
        <v>8.9718004143280492</v>
      </c>
      <c r="CG14" s="25">
        <f t="shared" si="48"/>
        <v>897.18004143280496</v>
      </c>
      <c r="CH14" s="25">
        <f t="shared" si="49"/>
        <v>0.89718004143280494</v>
      </c>
      <c r="CI14" s="25">
        <f t="shared" si="50"/>
        <v>0.13457700621492075</v>
      </c>
      <c r="CJ14" s="26">
        <f t="shared" si="70"/>
        <v>1.5179070726052099E-4</v>
      </c>
      <c r="CK14" s="3">
        <v>9.7125620808563404</v>
      </c>
      <c r="CL14" s="25">
        <f t="shared" si="51"/>
        <v>971.25620808563406</v>
      </c>
      <c r="CM14" s="25">
        <f t="shared" si="52"/>
        <v>0.97125620808563407</v>
      </c>
      <c r="CN14" s="25">
        <f t="shared" si="53"/>
        <v>0.14568843121284511</v>
      </c>
      <c r="CO14" s="26">
        <f t="shared" si="71"/>
        <v>1.4942021552846521E-4</v>
      </c>
    </row>
    <row r="15" spans="1:93" x14ac:dyDescent="0.25">
      <c r="A15" s="2"/>
      <c r="B15" s="2" t="b">
        <v>0</v>
      </c>
      <c r="C15" s="2" t="s">
        <v>11</v>
      </c>
      <c r="D15" s="3">
        <v>8.0484019700614393</v>
      </c>
      <c r="E15" s="25">
        <f t="shared" si="0"/>
        <v>804.84019700614397</v>
      </c>
      <c r="F15" s="25">
        <f t="shared" si="1"/>
        <v>0.80484019700614395</v>
      </c>
      <c r="G15" s="25">
        <f t="shared" si="2"/>
        <v>0.12072602955092158</v>
      </c>
      <c r="H15" s="26">
        <f t="shared" si="54"/>
        <v>1.707921507350912E-4</v>
      </c>
      <c r="I15" s="1">
        <v>159.726638199392</v>
      </c>
      <c r="J15" s="25">
        <f t="shared" si="3"/>
        <v>15972.6638199392</v>
      </c>
      <c r="K15" s="25">
        <f t="shared" si="4"/>
        <v>15.9726638199392</v>
      </c>
      <c r="L15" s="25">
        <f t="shared" si="5"/>
        <v>2.3958995729908801</v>
      </c>
      <c r="M15" s="26">
        <f t="shared" si="55"/>
        <v>3.5022802440799691E-5</v>
      </c>
      <c r="N15" s="3">
        <v>14.063739543699601</v>
      </c>
      <c r="O15" s="25">
        <f t="shared" si="6"/>
        <v>1406.3739543699601</v>
      </c>
      <c r="P15" s="25">
        <f t="shared" si="7"/>
        <v>1.40637395436996</v>
      </c>
      <c r="Q15" s="25">
        <f t="shared" si="8"/>
        <v>0.21095609315549399</v>
      </c>
      <c r="R15" s="26">
        <f t="shared" si="56"/>
        <v>7.3048224552511957E-5</v>
      </c>
      <c r="S15" s="3">
        <v>13.538236331539</v>
      </c>
      <c r="T15" s="25">
        <f t="shared" si="9"/>
        <v>1353.8236331539001</v>
      </c>
      <c r="U15" s="25">
        <f t="shared" si="10"/>
        <v>1.3538236331539002</v>
      </c>
      <c r="V15" s="25">
        <f t="shared" si="11"/>
        <v>0.20307354497308502</v>
      </c>
      <c r="W15" s="26">
        <f t="shared" si="57"/>
        <v>8.3167257403092058E-5</v>
      </c>
      <c r="X15" s="3">
        <v>13.119662481500599</v>
      </c>
      <c r="Y15" s="25">
        <f t="shared" si="12"/>
        <v>1311.96624815006</v>
      </c>
      <c r="Z15" s="25">
        <f t="shared" si="13"/>
        <v>1.31196624815006</v>
      </c>
      <c r="AA15" s="25">
        <f t="shared" si="14"/>
        <v>0.19679493722250899</v>
      </c>
      <c r="AB15" s="26">
        <f t="shared" si="58"/>
        <v>8.9096760177977995E-5</v>
      </c>
      <c r="AC15" s="3">
        <v>12.9328898004044</v>
      </c>
      <c r="AD15" s="25">
        <f t="shared" si="15"/>
        <v>1293.28898004044</v>
      </c>
      <c r="AE15" s="25">
        <f t="shared" si="16"/>
        <v>1.2932889800404401</v>
      </c>
      <c r="AF15" s="25">
        <f t="shared" si="17"/>
        <v>0.19399334700606602</v>
      </c>
      <c r="AG15" s="26">
        <f t="shared" si="59"/>
        <v>8.9178722421153991E-5</v>
      </c>
      <c r="AH15" s="3">
        <v>12.5496426651492</v>
      </c>
      <c r="AI15" s="25">
        <f t="shared" si="18"/>
        <v>1254.9642665149199</v>
      </c>
      <c r="AJ15" s="25">
        <f t="shared" si="19"/>
        <v>1.2549642665149199</v>
      </c>
      <c r="AK15" s="25">
        <f t="shared" si="20"/>
        <v>0.18824463997723798</v>
      </c>
      <c r="AL15" s="26">
        <f t="shared" si="60"/>
        <v>9.8943902699064062E-5</v>
      </c>
      <c r="AM15" s="3">
        <v>36.369882447402098</v>
      </c>
      <c r="AN15" s="25">
        <f t="shared" si="21"/>
        <v>3636.9882447402097</v>
      </c>
      <c r="AO15" s="25">
        <f t="shared" si="22"/>
        <v>3.6369882447402095</v>
      </c>
      <c r="AP15" s="25">
        <f t="shared" si="23"/>
        <v>0.54554823671103136</v>
      </c>
      <c r="AQ15" s="26">
        <f t="shared" si="61"/>
        <v>8.8178076841796132E-5</v>
      </c>
      <c r="AR15" s="3">
        <v>13.1053311505355</v>
      </c>
      <c r="AS15" s="25">
        <f t="shared" si="24"/>
        <v>1310.5331150535501</v>
      </c>
      <c r="AT15" s="25">
        <f t="shared" si="25"/>
        <v>1.3105331150535502</v>
      </c>
      <c r="AU15" s="25">
        <f t="shared" si="26"/>
        <v>0.19657996725803253</v>
      </c>
      <c r="AV15" s="26">
        <f t="shared" si="62"/>
        <v>9.1070874875063976E-5</v>
      </c>
      <c r="AW15" s="3">
        <v>13.102861702389401</v>
      </c>
      <c r="AX15" s="25">
        <f t="shared" si="27"/>
        <v>1310.28617023894</v>
      </c>
      <c r="AY15" s="25">
        <f t="shared" si="28"/>
        <v>1.3102861702389401</v>
      </c>
      <c r="AZ15" s="25">
        <f t="shared" si="29"/>
        <v>0.19654292553584102</v>
      </c>
      <c r="BA15" s="26">
        <f t="shared" si="63"/>
        <v>8.5877160759237971E-5</v>
      </c>
      <c r="BB15" s="3">
        <v>12.6512603457673</v>
      </c>
      <c r="BC15" s="25">
        <f t="shared" si="30"/>
        <v>1265.12603457673</v>
      </c>
      <c r="BD15" s="25">
        <f t="shared" si="31"/>
        <v>1.2651260345767301</v>
      </c>
      <c r="BE15" s="25">
        <f t="shared" si="32"/>
        <v>0.18976890518650952</v>
      </c>
      <c r="BF15" s="26">
        <f t="shared" si="64"/>
        <v>8.5218281274543963E-5</v>
      </c>
      <c r="BG15" s="3">
        <v>12.9315007999092</v>
      </c>
      <c r="BH15" s="25">
        <f t="shared" si="33"/>
        <v>1293.1500799909199</v>
      </c>
      <c r="BI15" s="25">
        <f t="shared" si="34"/>
        <v>1.2931500799909199</v>
      </c>
      <c r="BJ15" s="25">
        <f t="shared" si="35"/>
        <v>0.19397251199863799</v>
      </c>
      <c r="BK15" s="26">
        <f t="shared" si="65"/>
        <v>8.4247221531516013E-5</v>
      </c>
      <c r="BL15" s="3">
        <v>12.985242601727901</v>
      </c>
      <c r="BM15" s="25">
        <f t="shared" si="36"/>
        <v>1298.52426017279</v>
      </c>
      <c r="BN15" s="25">
        <f t="shared" si="37"/>
        <v>1.29852426017279</v>
      </c>
      <c r="BO15" s="25">
        <f t="shared" si="38"/>
        <v>0.19477863902591849</v>
      </c>
      <c r="BP15" s="26">
        <f t="shared" si="66"/>
        <v>8.5278996407805974E-5</v>
      </c>
      <c r="BQ15" s="3">
        <v>12.596130763343499</v>
      </c>
      <c r="BR15" s="25">
        <f t="shared" si="39"/>
        <v>1259.6130763343499</v>
      </c>
      <c r="BS15" s="25">
        <f t="shared" si="40"/>
        <v>1.2596130763343498</v>
      </c>
      <c r="BT15" s="25">
        <f t="shared" si="41"/>
        <v>0.18894196145015246</v>
      </c>
      <c r="BU15" s="26">
        <f t="shared" si="67"/>
        <v>8.6263084679800034E-5</v>
      </c>
      <c r="BV15" s="3">
        <v>12.680884469901899</v>
      </c>
      <c r="BW15" s="25">
        <f t="shared" si="42"/>
        <v>1268.0884469901901</v>
      </c>
      <c r="BX15" s="25">
        <f t="shared" si="43"/>
        <v>1.2680884469901901</v>
      </c>
      <c r="BY15" s="25">
        <f t="shared" si="44"/>
        <v>0.19021326704852851</v>
      </c>
      <c r="BZ15" s="26">
        <f t="shared" si="68"/>
        <v>9.4962496603356015E-5</v>
      </c>
      <c r="CA15" s="3">
        <v>12.7969416188851</v>
      </c>
      <c r="CB15" s="25">
        <f t="shared" si="45"/>
        <v>1279.6941618885101</v>
      </c>
      <c r="CC15" s="25">
        <f t="shared" si="46"/>
        <v>1.27969416188851</v>
      </c>
      <c r="CD15" s="25">
        <f t="shared" si="47"/>
        <v>0.19195412428327649</v>
      </c>
      <c r="CE15" s="26">
        <f t="shared" si="69"/>
        <v>9.0569387251983972E-5</v>
      </c>
      <c r="CF15" s="3">
        <v>6.1013403693933803</v>
      </c>
      <c r="CG15" s="25">
        <f t="shared" si="48"/>
        <v>610.13403693933799</v>
      </c>
      <c r="CH15" s="25">
        <f t="shared" si="49"/>
        <v>0.61013403693933799</v>
      </c>
      <c r="CI15" s="25">
        <f t="shared" si="50"/>
        <v>9.152010554090069E-2</v>
      </c>
      <c r="CJ15" s="26">
        <f t="shared" si="70"/>
        <v>2.0919990815921442E-4</v>
      </c>
      <c r="CK15" s="3">
        <v>7.3351564386372798</v>
      </c>
      <c r="CL15" s="25">
        <f t="shared" si="51"/>
        <v>733.51564386372797</v>
      </c>
      <c r="CM15" s="25">
        <f t="shared" si="52"/>
        <v>0.73351564386372803</v>
      </c>
      <c r="CN15" s="25">
        <f t="shared" si="53"/>
        <v>0.1100273465795592</v>
      </c>
      <c r="CO15" s="26">
        <f t="shared" si="71"/>
        <v>1.9696832837284644E-4</v>
      </c>
    </row>
    <row r="16" spans="1:93" x14ac:dyDescent="0.25">
      <c r="A16" s="2"/>
      <c r="B16" s="2" t="b">
        <v>0</v>
      </c>
      <c r="C16" s="2" t="s">
        <v>12</v>
      </c>
      <c r="D16" s="3">
        <v>7.0783926927156999</v>
      </c>
      <c r="E16" s="25">
        <f t="shared" si="0"/>
        <v>707.83926927156995</v>
      </c>
      <c r="F16" s="25">
        <f t="shared" si="1"/>
        <v>0.70783926927156993</v>
      </c>
      <c r="G16" s="25">
        <f t="shared" si="2"/>
        <v>0.10617589039073548</v>
      </c>
      <c r="H16" s="26">
        <f t="shared" si="54"/>
        <v>1.9019233628200601E-4</v>
      </c>
      <c r="I16" s="1">
        <v>156.66558522575599</v>
      </c>
      <c r="J16" s="25">
        <f t="shared" si="3"/>
        <v>15666.558522575599</v>
      </c>
      <c r="K16" s="25">
        <f t="shared" si="4"/>
        <v>15.666558522575599</v>
      </c>
      <c r="L16" s="25">
        <f t="shared" si="5"/>
        <v>2.3499837783863398</v>
      </c>
      <c r="M16" s="26">
        <f t="shared" si="55"/>
        <v>9.6243861913520123E-5</v>
      </c>
      <c r="N16" s="3">
        <v>13.272743809379801</v>
      </c>
      <c r="O16" s="25">
        <f t="shared" si="6"/>
        <v>1327.2743809379801</v>
      </c>
      <c r="P16" s="25">
        <f t="shared" si="7"/>
        <v>1.3272743809379801</v>
      </c>
      <c r="Q16" s="25">
        <f t="shared" si="8"/>
        <v>0.199091157140697</v>
      </c>
      <c r="R16" s="26">
        <f t="shared" si="56"/>
        <v>8.8868139238907937E-5</v>
      </c>
      <c r="S16" s="3">
        <v>12.8240720103081</v>
      </c>
      <c r="T16" s="25">
        <f t="shared" si="9"/>
        <v>1282.40720103081</v>
      </c>
      <c r="U16" s="25">
        <f t="shared" si="10"/>
        <v>1.2824072010308101</v>
      </c>
      <c r="V16" s="25">
        <f t="shared" si="11"/>
        <v>0.1923610801546215</v>
      </c>
      <c r="W16" s="26">
        <f t="shared" si="57"/>
        <v>9.7450543827710089E-5</v>
      </c>
      <c r="X16" s="3">
        <v>12.329139126878299</v>
      </c>
      <c r="Y16" s="25">
        <f t="shared" si="12"/>
        <v>1232.9139126878299</v>
      </c>
      <c r="Z16" s="25">
        <f t="shared" si="13"/>
        <v>1.2329139126878299</v>
      </c>
      <c r="AA16" s="25">
        <f t="shared" si="14"/>
        <v>0.18493708690317448</v>
      </c>
      <c r="AB16" s="26">
        <f t="shared" si="58"/>
        <v>1.0490722727042401E-4</v>
      </c>
      <c r="AC16" s="3">
        <v>12.129749658767301</v>
      </c>
      <c r="AD16" s="25">
        <f t="shared" si="15"/>
        <v>1212.97496587673</v>
      </c>
      <c r="AE16" s="25">
        <f t="shared" si="16"/>
        <v>1.2129749658767301</v>
      </c>
      <c r="AF16" s="25">
        <f t="shared" si="17"/>
        <v>0.18194624488150951</v>
      </c>
      <c r="AG16" s="26">
        <f t="shared" si="59"/>
        <v>1.0524152525389601E-4</v>
      </c>
      <c r="AH16" s="3">
        <v>11.6569767523634</v>
      </c>
      <c r="AI16" s="25">
        <f t="shared" si="18"/>
        <v>1165.69767523634</v>
      </c>
      <c r="AJ16" s="25">
        <f t="shared" si="19"/>
        <v>1.1656976752363399</v>
      </c>
      <c r="AK16" s="25">
        <f t="shared" si="20"/>
        <v>0.174854651285451</v>
      </c>
      <c r="AL16" s="26">
        <f t="shared" si="60"/>
        <v>1.1679722095478003E-4</v>
      </c>
      <c r="AM16" s="3">
        <v>35.1400165074215</v>
      </c>
      <c r="AN16" s="25">
        <f t="shared" si="21"/>
        <v>3514.0016507421501</v>
      </c>
      <c r="AO16" s="25">
        <f t="shared" si="22"/>
        <v>3.5140016507421503</v>
      </c>
      <c r="AP16" s="25">
        <f t="shared" si="23"/>
        <v>0.52710024761132257</v>
      </c>
      <c r="AQ16" s="26">
        <f t="shared" si="61"/>
        <v>1.1277539564140785E-4</v>
      </c>
      <c r="AR16" s="3">
        <v>12.2431491149416</v>
      </c>
      <c r="AS16" s="25">
        <f t="shared" si="24"/>
        <v>1224.31491149416</v>
      </c>
      <c r="AT16" s="25">
        <f t="shared" si="25"/>
        <v>1.2243149114941601</v>
      </c>
      <c r="AU16" s="25">
        <f t="shared" si="26"/>
        <v>0.183647236724124</v>
      </c>
      <c r="AV16" s="26">
        <f t="shared" si="62"/>
        <v>1.0831451558694202E-4</v>
      </c>
      <c r="AW16" s="3">
        <v>12.354892574702999</v>
      </c>
      <c r="AX16" s="25">
        <f t="shared" si="27"/>
        <v>1235.4892574702999</v>
      </c>
      <c r="AY16" s="25">
        <f t="shared" si="28"/>
        <v>1.2354892574702998</v>
      </c>
      <c r="AZ16" s="25">
        <f t="shared" si="29"/>
        <v>0.18532338862054495</v>
      </c>
      <c r="BA16" s="26">
        <f t="shared" si="63"/>
        <v>1.0083654331296606E-4</v>
      </c>
      <c r="BB16" s="3">
        <v>11.942409105524</v>
      </c>
      <c r="BC16" s="25">
        <f t="shared" si="30"/>
        <v>1194.2409105524</v>
      </c>
      <c r="BD16" s="25">
        <f t="shared" si="31"/>
        <v>1.1942409105524001</v>
      </c>
      <c r="BE16" s="25">
        <f t="shared" si="32"/>
        <v>0.17913613658286001</v>
      </c>
      <c r="BF16" s="26">
        <f t="shared" si="64"/>
        <v>9.9395306079409979E-5</v>
      </c>
      <c r="BG16" s="3">
        <v>12.1866206512401</v>
      </c>
      <c r="BH16" s="25">
        <f t="shared" si="33"/>
        <v>1218.66206512401</v>
      </c>
      <c r="BI16" s="25">
        <f t="shared" si="34"/>
        <v>1.2186620651240101</v>
      </c>
      <c r="BJ16" s="25">
        <f t="shared" si="35"/>
        <v>0.18279930976860151</v>
      </c>
      <c r="BK16" s="26">
        <f t="shared" si="65"/>
        <v>9.9144824504898002E-5</v>
      </c>
      <c r="BL16" s="3">
        <v>12.064077319906</v>
      </c>
      <c r="BM16" s="25">
        <f t="shared" si="36"/>
        <v>1206.4077319906</v>
      </c>
      <c r="BN16" s="25">
        <f t="shared" si="37"/>
        <v>1.2064077319906001</v>
      </c>
      <c r="BO16" s="25">
        <f t="shared" si="38"/>
        <v>0.18096115979859001</v>
      </c>
      <c r="BP16" s="26">
        <f t="shared" si="66"/>
        <v>1.0370230204424395E-4</v>
      </c>
      <c r="BQ16" s="3">
        <v>11.7427240314783</v>
      </c>
      <c r="BR16" s="25">
        <f t="shared" si="39"/>
        <v>1174.2724031478299</v>
      </c>
      <c r="BS16" s="25">
        <f t="shared" si="40"/>
        <v>1.17427240314783</v>
      </c>
      <c r="BT16" s="25">
        <f t="shared" si="41"/>
        <v>0.1761408604721745</v>
      </c>
      <c r="BU16" s="26">
        <f t="shared" si="67"/>
        <v>1.0333121931710398E-4</v>
      </c>
      <c r="BV16" s="3">
        <v>11.8954461691213</v>
      </c>
      <c r="BW16" s="25">
        <f t="shared" si="42"/>
        <v>1189.5446169121301</v>
      </c>
      <c r="BX16" s="25">
        <f t="shared" si="43"/>
        <v>1.1895446169121302</v>
      </c>
      <c r="BY16" s="25">
        <f t="shared" si="44"/>
        <v>0.17843169253681954</v>
      </c>
      <c r="BZ16" s="26">
        <f t="shared" si="68"/>
        <v>1.1067126261896798E-4</v>
      </c>
      <c r="CA16" s="3">
        <v>12.014344627637399</v>
      </c>
      <c r="CB16" s="25">
        <f t="shared" si="45"/>
        <v>1201.4344627637399</v>
      </c>
      <c r="CC16" s="25">
        <f t="shared" si="46"/>
        <v>1.2014344627637399</v>
      </c>
      <c r="CD16" s="25">
        <f t="shared" si="47"/>
        <v>0.18021516941456098</v>
      </c>
      <c r="CE16" s="26">
        <f t="shared" si="69"/>
        <v>1.0622132707693799E-4</v>
      </c>
      <c r="CF16" s="3">
        <v>4.90699901454885</v>
      </c>
      <c r="CG16" s="25">
        <f t="shared" si="48"/>
        <v>490.69990145488498</v>
      </c>
      <c r="CH16" s="25">
        <f t="shared" si="49"/>
        <v>0.49069990145488496</v>
      </c>
      <c r="CI16" s="25">
        <f t="shared" si="50"/>
        <v>7.3604985218232735E-2</v>
      </c>
      <c r="CJ16" s="26">
        <f t="shared" si="70"/>
        <v>2.3308673525610502E-4</v>
      </c>
      <c r="CK16" s="3">
        <v>6.0888911517923097</v>
      </c>
      <c r="CL16" s="25">
        <f t="shared" si="51"/>
        <v>608.889115179231</v>
      </c>
      <c r="CM16" s="25">
        <f t="shared" si="52"/>
        <v>0.60888911517923094</v>
      </c>
      <c r="CN16" s="25">
        <f t="shared" si="53"/>
        <v>9.1333367276884639E-2</v>
      </c>
      <c r="CO16" s="26">
        <f t="shared" si="71"/>
        <v>2.2189363410974586E-4</v>
      </c>
    </row>
    <row r="17" spans="1:93" x14ac:dyDescent="0.25">
      <c r="A17" s="2"/>
      <c r="B17" s="2" t="b">
        <v>0</v>
      </c>
      <c r="C17" s="2" t="s">
        <v>13</v>
      </c>
      <c r="D17" s="3">
        <v>6.3631902856108198</v>
      </c>
      <c r="E17" s="25">
        <f t="shared" si="0"/>
        <v>636.31902856108195</v>
      </c>
      <c r="F17" s="25">
        <f t="shared" si="1"/>
        <v>0.63631902856108191</v>
      </c>
      <c r="G17" s="25">
        <f t="shared" si="2"/>
        <v>9.544785428416229E-2</v>
      </c>
      <c r="H17" s="26">
        <f t="shared" si="54"/>
        <v>2.0449638442410361E-4</v>
      </c>
      <c r="I17" s="1">
        <v>158.129111468704</v>
      </c>
      <c r="J17" s="25">
        <f t="shared" si="3"/>
        <v>15812.9111468704</v>
      </c>
      <c r="K17" s="25">
        <f t="shared" si="4"/>
        <v>15.8129111468704</v>
      </c>
      <c r="L17" s="25">
        <f t="shared" si="5"/>
        <v>2.3719366720305599</v>
      </c>
      <c r="M17" s="26">
        <f t="shared" si="55"/>
        <v>6.6973337054559919E-5</v>
      </c>
      <c r="N17" s="3">
        <v>13.036235488415</v>
      </c>
      <c r="O17" s="25">
        <f t="shared" si="6"/>
        <v>1303.6235488415</v>
      </c>
      <c r="P17" s="25">
        <f t="shared" si="7"/>
        <v>1.3036235488415</v>
      </c>
      <c r="Q17" s="25">
        <f t="shared" si="8"/>
        <v>0.19554353232622498</v>
      </c>
      <c r="R17" s="26">
        <f t="shared" si="56"/>
        <v>9.3598305658203969E-5</v>
      </c>
      <c r="S17" s="3">
        <v>12.2929827377093</v>
      </c>
      <c r="T17" s="25">
        <f t="shared" si="9"/>
        <v>1229.2982737709301</v>
      </c>
      <c r="U17" s="25">
        <f t="shared" si="10"/>
        <v>1.2292982737709301</v>
      </c>
      <c r="V17" s="25">
        <f t="shared" si="11"/>
        <v>0.18439474106563952</v>
      </c>
      <c r="W17" s="26">
        <f t="shared" si="57"/>
        <v>1.0807232927968606E-4</v>
      </c>
      <c r="X17" s="3">
        <v>11.8979604367396</v>
      </c>
      <c r="Y17" s="25">
        <f t="shared" si="12"/>
        <v>1189.79604367396</v>
      </c>
      <c r="Z17" s="25">
        <f t="shared" si="13"/>
        <v>1.1897960436739599</v>
      </c>
      <c r="AA17" s="25">
        <f t="shared" si="14"/>
        <v>0.17846940655109397</v>
      </c>
      <c r="AB17" s="26">
        <f t="shared" si="58"/>
        <v>1.1353080107319802E-4</v>
      </c>
      <c r="AC17" s="3">
        <v>11.6846401243416</v>
      </c>
      <c r="AD17" s="25">
        <f t="shared" si="15"/>
        <v>1168.4640124341599</v>
      </c>
      <c r="AE17" s="25">
        <f t="shared" si="16"/>
        <v>1.1684640124341599</v>
      </c>
      <c r="AF17" s="25">
        <f t="shared" si="17"/>
        <v>0.17526960186512397</v>
      </c>
      <c r="AG17" s="26">
        <f t="shared" si="59"/>
        <v>1.1414371594241006E-4</v>
      </c>
      <c r="AH17" s="3">
        <v>11.301014220640599</v>
      </c>
      <c r="AI17" s="25">
        <f t="shared" si="18"/>
        <v>1130.10142206406</v>
      </c>
      <c r="AJ17" s="25">
        <f t="shared" si="19"/>
        <v>1.1301014220640599</v>
      </c>
      <c r="AK17" s="25">
        <f t="shared" si="20"/>
        <v>0.16951521330960898</v>
      </c>
      <c r="AL17" s="26">
        <f t="shared" si="60"/>
        <v>1.2391647158923607E-4</v>
      </c>
      <c r="AM17" s="3">
        <v>35.137560722693898</v>
      </c>
      <c r="AN17" s="25">
        <f t="shared" si="21"/>
        <v>3513.7560722693897</v>
      </c>
      <c r="AO17" s="25">
        <f t="shared" si="22"/>
        <v>3.5137560722693899</v>
      </c>
      <c r="AP17" s="25">
        <f t="shared" si="23"/>
        <v>0.52706341084040842</v>
      </c>
      <c r="AQ17" s="26">
        <f t="shared" si="61"/>
        <v>1.1282451133596005E-4</v>
      </c>
      <c r="AR17" s="3">
        <v>12.020323094058201</v>
      </c>
      <c r="AS17" s="25">
        <f t="shared" si="24"/>
        <v>1202.0323094058201</v>
      </c>
      <c r="AT17" s="25">
        <f t="shared" si="25"/>
        <v>1.2020323094058201</v>
      </c>
      <c r="AU17" s="25">
        <f t="shared" si="26"/>
        <v>0.18030484641087299</v>
      </c>
      <c r="AV17" s="26">
        <f t="shared" si="62"/>
        <v>1.1277103600461003E-4</v>
      </c>
      <c r="AW17" s="3">
        <v>11.964433058257001</v>
      </c>
      <c r="AX17" s="25">
        <f t="shared" si="27"/>
        <v>1196.4433058257</v>
      </c>
      <c r="AY17" s="25">
        <f t="shared" si="28"/>
        <v>1.1964433058257</v>
      </c>
      <c r="AZ17" s="25">
        <f t="shared" si="29"/>
        <v>0.17946649587385499</v>
      </c>
      <c r="BA17" s="26">
        <f t="shared" si="63"/>
        <v>1.0864573364188601E-4</v>
      </c>
      <c r="BB17" s="3">
        <v>11.451582524679999</v>
      </c>
      <c r="BC17" s="25">
        <f t="shared" si="30"/>
        <v>1145.158252468</v>
      </c>
      <c r="BD17" s="25">
        <f t="shared" si="31"/>
        <v>1.145158252468</v>
      </c>
      <c r="BE17" s="25">
        <f t="shared" si="32"/>
        <v>0.17177373787019998</v>
      </c>
      <c r="BF17" s="26">
        <f t="shared" si="64"/>
        <v>1.0921183769629003E-4</v>
      </c>
      <c r="BG17" s="3">
        <v>11.684618088629</v>
      </c>
      <c r="BH17" s="25">
        <f t="shared" si="33"/>
        <v>1168.4618088628999</v>
      </c>
      <c r="BI17" s="25">
        <f t="shared" si="34"/>
        <v>1.1684618088629</v>
      </c>
      <c r="BJ17" s="25">
        <f t="shared" si="35"/>
        <v>0.17526927132943498</v>
      </c>
      <c r="BK17" s="26">
        <f t="shared" si="65"/>
        <v>1.0918487575712002E-4</v>
      </c>
      <c r="BL17" s="3">
        <v>11.7097286292056</v>
      </c>
      <c r="BM17" s="25">
        <f t="shared" si="36"/>
        <v>1170.9728629205599</v>
      </c>
      <c r="BN17" s="25">
        <f t="shared" si="37"/>
        <v>1.17097286292056</v>
      </c>
      <c r="BO17" s="25">
        <f t="shared" si="38"/>
        <v>0.17564592943808399</v>
      </c>
      <c r="BP17" s="26">
        <f t="shared" si="66"/>
        <v>1.1078927585825197E-4</v>
      </c>
      <c r="BQ17" s="3">
        <v>11.5041066286153</v>
      </c>
      <c r="BR17" s="25">
        <f t="shared" si="39"/>
        <v>1150.41066286153</v>
      </c>
      <c r="BS17" s="25">
        <f t="shared" si="40"/>
        <v>1.15041066286153</v>
      </c>
      <c r="BT17" s="25">
        <f t="shared" si="41"/>
        <v>0.1725615994292295</v>
      </c>
      <c r="BU17" s="26">
        <f t="shared" si="67"/>
        <v>1.0810356737436399E-4</v>
      </c>
      <c r="BV17" s="3">
        <v>11.5785118317953</v>
      </c>
      <c r="BW17" s="25">
        <f t="shared" si="42"/>
        <v>1157.8511831795299</v>
      </c>
      <c r="BX17" s="25">
        <f t="shared" si="43"/>
        <v>1.15785118317953</v>
      </c>
      <c r="BY17" s="25">
        <f t="shared" si="44"/>
        <v>0.1736776774769295</v>
      </c>
      <c r="BZ17" s="26">
        <f t="shared" si="68"/>
        <v>1.1700994936548803E-4</v>
      </c>
      <c r="CA17" s="3">
        <v>11.581062839094599</v>
      </c>
      <c r="CB17" s="25">
        <f t="shared" si="45"/>
        <v>1158.10628390946</v>
      </c>
      <c r="CC17" s="25">
        <f t="shared" si="46"/>
        <v>1.15810628390946</v>
      </c>
      <c r="CD17" s="25">
        <f t="shared" si="47"/>
        <v>0.17371594258641901</v>
      </c>
      <c r="CE17" s="26">
        <f t="shared" si="69"/>
        <v>1.1488696284779395E-4</v>
      </c>
      <c r="CF17" s="3">
        <v>4.0238179946467199</v>
      </c>
      <c r="CG17" s="25">
        <f t="shared" si="48"/>
        <v>402.38179946467199</v>
      </c>
      <c r="CH17" s="25">
        <f t="shared" si="49"/>
        <v>0.40238179946467201</v>
      </c>
      <c r="CI17" s="25">
        <f t="shared" si="50"/>
        <v>6.03572699197008E-2</v>
      </c>
      <c r="CJ17" s="26">
        <f t="shared" si="70"/>
        <v>2.5075035565414757E-4</v>
      </c>
      <c r="CK17" s="3">
        <v>5.3566101635234604</v>
      </c>
      <c r="CL17" s="25">
        <f t="shared" si="51"/>
        <v>535.661016352346</v>
      </c>
      <c r="CM17" s="25">
        <f t="shared" si="52"/>
        <v>0.53566101635234598</v>
      </c>
      <c r="CN17" s="25">
        <f t="shared" si="53"/>
        <v>8.0349152452851888E-2</v>
      </c>
      <c r="CO17" s="26">
        <f t="shared" si="71"/>
        <v>2.3653925387512282E-4</v>
      </c>
    </row>
    <row r="18" spans="1:93" x14ac:dyDescent="0.25">
      <c r="A18" s="2"/>
      <c r="B18" s="2" t="b">
        <v>0</v>
      </c>
      <c r="C18" s="2" t="s">
        <v>14</v>
      </c>
      <c r="D18" s="3">
        <v>5.1653432384028797</v>
      </c>
      <c r="E18" s="25">
        <f t="shared" si="0"/>
        <v>516.53432384028793</v>
      </c>
      <c r="F18" s="25">
        <f t="shared" si="1"/>
        <v>0.51653432384028797</v>
      </c>
      <c r="G18" s="25">
        <f t="shared" si="2"/>
        <v>7.7480148576043198E-2</v>
      </c>
      <c r="H18" s="26">
        <f t="shared" si="54"/>
        <v>2.2845332536826235E-4</v>
      </c>
      <c r="I18" s="1">
        <v>155.95684574958599</v>
      </c>
      <c r="J18" s="25">
        <f t="shared" si="3"/>
        <v>15595.684574958599</v>
      </c>
      <c r="K18" s="25">
        <f t="shared" si="4"/>
        <v>15.595684574958598</v>
      </c>
      <c r="L18" s="25">
        <f t="shared" si="5"/>
        <v>2.3393526862437897</v>
      </c>
      <c r="M18" s="26">
        <f t="shared" si="55"/>
        <v>1.1041865143692023E-4</v>
      </c>
      <c r="N18" s="3">
        <v>12.4159465038032</v>
      </c>
      <c r="O18" s="25">
        <f t="shared" si="6"/>
        <v>1241.59465038032</v>
      </c>
      <c r="P18" s="25">
        <f t="shared" si="7"/>
        <v>1.2415946503803199</v>
      </c>
      <c r="Q18" s="25">
        <f t="shared" si="8"/>
        <v>0.18623919755704799</v>
      </c>
      <c r="R18" s="26">
        <f t="shared" si="56"/>
        <v>1.0600408535043996E-4</v>
      </c>
      <c r="S18" s="3">
        <v>11.7198508060425</v>
      </c>
      <c r="T18" s="25">
        <f t="shared" si="9"/>
        <v>1171.98508060425</v>
      </c>
      <c r="U18" s="25">
        <f t="shared" si="10"/>
        <v>1.17198508060425</v>
      </c>
      <c r="V18" s="25">
        <f t="shared" si="11"/>
        <v>0.17579776209063749</v>
      </c>
      <c r="W18" s="26">
        <f t="shared" si="57"/>
        <v>1.195349679130221E-4</v>
      </c>
      <c r="X18" s="3">
        <v>11.051406874447499</v>
      </c>
      <c r="Y18" s="25">
        <f t="shared" si="12"/>
        <v>1105.14068744475</v>
      </c>
      <c r="Z18" s="25">
        <f t="shared" si="13"/>
        <v>1.10514068744475</v>
      </c>
      <c r="AA18" s="25">
        <f t="shared" si="14"/>
        <v>0.1657711031167125</v>
      </c>
      <c r="AB18" s="26">
        <f t="shared" si="58"/>
        <v>1.3046187231903998E-4</v>
      </c>
      <c r="AC18" s="3">
        <v>10.820503506357699</v>
      </c>
      <c r="AD18" s="25">
        <f t="shared" si="15"/>
        <v>1082.05035063577</v>
      </c>
      <c r="AE18" s="25">
        <f t="shared" si="16"/>
        <v>1.0820503506357699</v>
      </c>
      <c r="AF18" s="25">
        <f t="shared" si="17"/>
        <v>0.16230755259536547</v>
      </c>
      <c r="AG18" s="26">
        <f t="shared" si="59"/>
        <v>1.3142644830208805E-4</v>
      </c>
      <c r="AH18" s="3">
        <v>10.3008793178993</v>
      </c>
      <c r="AI18" s="25">
        <f t="shared" si="18"/>
        <v>1030.0879317899301</v>
      </c>
      <c r="AJ18" s="25">
        <f t="shared" si="19"/>
        <v>1.0300879317899301</v>
      </c>
      <c r="AK18" s="25">
        <f t="shared" si="20"/>
        <v>0.15451318976848952</v>
      </c>
      <c r="AL18" s="26">
        <f t="shared" si="60"/>
        <v>1.4391916964406201E-4</v>
      </c>
      <c r="AM18" s="3">
        <v>33.9488182177788</v>
      </c>
      <c r="AN18" s="25">
        <f t="shared" si="21"/>
        <v>3394.8818217778798</v>
      </c>
      <c r="AO18" s="25">
        <f t="shared" si="22"/>
        <v>3.3948818217778798</v>
      </c>
      <c r="AP18" s="25">
        <f t="shared" si="23"/>
        <v>0.50923227326668197</v>
      </c>
      <c r="AQ18" s="26">
        <f t="shared" si="61"/>
        <v>1.3659936143426199E-4</v>
      </c>
      <c r="AR18" s="3">
        <v>11.1708280195014</v>
      </c>
      <c r="AS18" s="25">
        <f t="shared" si="24"/>
        <v>1117.08280195014</v>
      </c>
      <c r="AT18" s="25">
        <f t="shared" si="25"/>
        <v>1.11708280195014</v>
      </c>
      <c r="AU18" s="25">
        <f t="shared" si="26"/>
        <v>0.167562420292521</v>
      </c>
      <c r="AV18" s="26">
        <f t="shared" si="62"/>
        <v>1.2976093749574602E-4</v>
      </c>
      <c r="AW18" s="3">
        <v>11.2355348731913</v>
      </c>
      <c r="AX18" s="25">
        <f t="shared" si="27"/>
        <v>1123.55348731913</v>
      </c>
      <c r="AY18" s="25">
        <f t="shared" si="28"/>
        <v>1.12355348731913</v>
      </c>
      <c r="AZ18" s="25">
        <f t="shared" si="29"/>
        <v>0.16853302309786949</v>
      </c>
      <c r="BA18" s="26">
        <f t="shared" si="63"/>
        <v>1.232236973432E-4</v>
      </c>
      <c r="BB18" s="3">
        <v>10.7181107825559</v>
      </c>
      <c r="BC18" s="25">
        <f t="shared" si="30"/>
        <v>1071.81107825559</v>
      </c>
      <c r="BD18" s="25">
        <f t="shared" si="31"/>
        <v>1.0718110782555901</v>
      </c>
      <c r="BE18" s="25">
        <f t="shared" si="32"/>
        <v>0.16077166173833851</v>
      </c>
      <c r="BF18" s="26">
        <f t="shared" si="64"/>
        <v>1.2388127253877199E-4</v>
      </c>
      <c r="BG18" s="3">
        <v>11.0284440699094</v>
      </c>
      <c r="BH18" s="25">
        <f t="shared" si="33"/>
        <v>1102.8444069909399</v>
      </c>
      <c r="BI18" s="25">
        <f t="shared" si="34"/>
        <v>1.10284440699094</v>
      </c>
      <c r="BJ18" s="25">
        <f t="shared" si="35"/>
        <v>0.16542666104864098</v>
      </c>
      <c r="BK18" s="26">
        <f t="shared" si="65"/>
        <v>1.2230835613151204E-4</v>
      </c>
      <c r="BL18" s="3">
        <v>10.889138634746599</v>
      </c>
      <c r="BM18" s="25">
        <f t="shared" si="36"/>
        <v>1088.9138634746598</v>
      </c>
      <c r="BN18" s="25">
        <f t="shared" si="37"/>
        <v>1.0889138634746598</v>
      </c>
      <c r="BO18" s="25">
        <f t="shared" si="38"/>
        <v>0.16333707952119897</v>
      </c>
      <c r="BP18" s="26">
        <f t="shared" si="66"/>
        <v>1.27201075747432E-4</v>
      </c>
      <c r="BQ18" s="3">
        <v>10.579655986947699</v>
      </c>
      <c r="BR18" s="25">
        <f t="shared" si="39"/>
        <v>1057.9655986947701</v>
      </c>
      <c r="BS18" s="25">
        <f t="shared" si="40"/>
        <v>1.05796559869477</v>
      </c>
      <c r="BT18" s="25">
        <f t="shared" si="41"/>
        <v>0.1586948398042155</v>
      </c>
      <c r="BU18" s="26">
        <f t="shared" si="67"/>
        <v>1.2659258020771599E-4</v>
      </c>
      <c r="BV18" s="3">
        <v>10.5843640434039</v>
      </c>
      <c r="BW18" s="25">
        <f t="shared" si="42"/>
        <v>1058.43640434039</v>
      </c>
      <c r="BX18" s="25">
        <f t="shared" si="43"/>
        <v>1.05843640434039</v>
      </c>
      <c r="BY18" s="25">
        <f t="shared" si="44"/>
        <v>0.15876546065105848</v>
      </c>
      <c r="BZ18" s="26">
        <f t="shared" si="68"/>
        <v>1.3689290513331604E-4</v>
      </c>
      <c r="CA18" s="3">
        <v>10.712129763704</v>
      </c>
      <c r="CB18" s="25">
        <f t="shared" si="45"/>
        <v>1071.2129763704002</v>
      </c>
      <c r="CC18" s="25">
        <f t="shared" si="46"/>
        <v>1.0712129763704001</v>
      </c>
      <c r="CD18" s="25">
        <f t="shared" si="47"/>
        <v>0.16068194645556003</v>
      </c>
      <c r="CE18" s="26">
        <f t="shared" si="69"/>
        <v>1.3226562435560593E-4</v>
      </c>
      <c r="CF18" s="3">
        <v>2.8625714147950001</v>
      </c>
      <c r="CG18" s="25">
        <f t="shared" si="48"/>
        <v>286.25714147950004</v>
      </c>
      <c r="CH18" s="25">
        <f t="shared" si="49"/>
        <v>0.28625714147950004</v>
      </c>
      <c r="CI18" s="25">
        <f t="shared" si="50"/>
        <v>4.2938571221925008E-2</v>
      </c>
      <c r="CJ18" s="26">
        <f t="shared" si="70"/>
        <v>2.7397528725118197E-4</v>
      </c>
      <c r="CK18" s="3">
        <v>4.3371051027938696</v>
      </c>
      <c r="CL18" s="25">
        <f t="shared" si="51"/>
        <v>433.71051027938694</v>
      </c>
      <c r="CM18" s="25">
        <f t="shared" si="52"/>
        <v>0.43371051027938695</v>
      </c>
      <c r="CN18" s="25">
        <f t="shared" si="53"/>
        <v>6.5056576541908037E-2</v>
      </c>
      <c r="CO18" s="26">
        <f t="shared" si="71"/>
        <v>2.5692935508971461E-4</v>
      </c>
    </row>
    <row r="19" spans="1:93" x14ac:dyDescent="0.25">
      <c r="A19" s="2"/>
      <c r="B19" s="2"/>
      <c r="C19" s="2"/>
      <c r="D19" s="3"/>
      <c r="E19" s="25"/>
      <c r="F19" s="25"/>
      <c r="G19" s="25"/>
      <c r="H19" s="26"/>
      <c r="I19" s="1"/>
      <c r="J19" s="25"/>
      <c r="K19" s="25"/>
      <c r="L19" s="25"/>
      <c r="M19" s="26"/>
      <c r="N19" s="3"/>
      <c r="O19" s="25"/>
      <c r="P19" s="25"/>
      <c r="Q19" s="25"/>
      <c r="R19" s="26"/>
      <c r="S19" s="3"/>
      <c r="T19" s="25"/>
      <c r="U19" s="25"/>
      <c r="V19" s="25"/>
      <c r="W19" s="26"/>
      <c r="X19" s="3"/>
      <c r="Y19" s="25"/>
      <c r="Z19" s="25"/>
      <c r="AA19" s="25"/>
      <c r="AB19" s="26"/>
      <c r="AC19" s="3"/>
      <c r="AD19" s="25"/>
      <c r="AE19" s="25"/>
      <c r="AF19" s="25"/>
      <c r="AG19" s="26"/>
      <c r="AH19" s="3"/>
      <c r="AI19" s="25"/>
      <c r="AJ19" s="25"/>
      <c r="AK19" s="25"/>
      <c r="AL19" s="26"/>
      <c r="AM19" s="3"/>
      <c r="AN19" s="25"/>
      <c r="AO19" s="25"/>
      <c r="AP19" s="25"/>
      <c r="AQ19" s="26"/>
      <c r="AR19" s="3"/>
      <c r="AS19" s="25"/>
      <c r="AT19" s="25"/>
      <c r="AU19" s="25"/>
      <c r="AV19" s="26"/>
      <c r="AW19" s="3"/>
      <c r="AX19" s="25"/>
      <c r="AY19" s="25"/>
      <c r="AZ19" s="25"/>
      <c r="BA19" s="26"/>
      <c r="BB19" s="3"/>
      <c r="BC19" s="25"/>
      <c r="BD19" s="25"/>
      <c r="BE19" s="25"/>
      <c r="BF19" s="26"/>
      <c r="BG19" s="3"/>
      <c r="BH19" s="25"/>
      <c r="BI19" s="25"/>
      <c r="BJ19" s="25"/>
      <c r="BK19" s="26"/>
      <c r="BL19" s="3"/>
      <c r="BM19" s="25"/>
      <c r="BN19" s="25"/>
      <c r="BO19" s="25"/>
      <c r="BP19" s="26"/>
      <c r="BQ19" s="3"/>
      <c r="BR19" s="25"/>
      <c r="BS19" s="25"/>
      <c r="BT19" s="25"/>
      <c r="BU19" s="26"/>
      <c r="BV19" s="3"/>
      <c r="BW19" s="25"/>
      <c r="BX19" s="25"/>
      <c r="BY19" s="25"/>
      <c r="BZ19" s="26"/>
      <c r="CA19" s="3"/>
      <c r="CB19" s="25"/>
      <c r="CC19" s="25"/>
      <c r="CD19" s="25"/>
      <c r="CE19" s="26"/>
      <c r="CF19" s="3"/>
      <c r="CG19" s="25"/>
      <c r="CH19" s="25"/>
      <c r="CI19" s="25"/>
      <c r="CJ19" s="26"/>
      <c r="CK19" s="3"/>
      <c r="CL19" s="25"/>
      <c r="CM19" s="25"/>
      <c r="CN19" s="25"/>
      <c r="CO19" s="26"/>
    </row>
    <row r="20" spans="1:93" x14ac:dyDescent="0.25">
      <c r="A20" s="2"/>
      <c r="B20" s="2" t="b">
        <v>0</v>
      </c>
      <c r="C20" s="2" t="s">
        <v>15</v>
      </c>
      <c r="D20" s="3">
        <v>12.695544571223699</v>
      </c>
      <c r="E20" s="25">
        <f t="shared" si="0"/>
        <v>1269.55445712237</v>
      </c>
      <c r="F20" s="25">
        <f t="shared" si="1"/>
        <v>1.26955445712237</v>
      </c>
      <c r="G20" s="25">
        <f t="shared" si="2"/>
        <v>0.19043316856835549</v>
      </c>
      <c r="H20" s="26">
        <f t="shared" si="54"/>
        <v>7.7849298711845982E-5</v>
      </c>
      <c r="I20" s="1">
        <v>159.438567630449</v>
      </c>
      <c r="J20" s="25">
        <f t="shared" si="3"/>
        <v>15943.8567630449</v>
      </c>
      <c r="K20" s="25">
        <f t="shared" si="4"/>
        <v>15.9438567630449</v>
      </c>
      <c r="L20" s="25">
        <f t="shared" si="5"/>
        <v>2.391578514456735</v>
      </c>
      <c r="M20" s="26">
        <f t="shared" si="55"/>
        <v>4.0784213819659835E-5</v>
      </c>
      <c r="N20" s="3">
        <v>15.5107200256016</v>
      </c>
      <c r="O20" s="25">
        <f t="shared" si="6"/>
        <v>1551.0720025601599</v>
      </c>
      <c r="P20" s="25">
        <f t="shared" si="7"/>
        <v>1.5510720025601599</v>
      </c>
      <c r="Q20" s="25">
        <f t="shared" si="8"/>
        <v>0.23266080038402398</v>
      </c>
      <c r="R20" s="26">
        <f t="shared" si="56"/>
        <v>4.4108614914471967E-5</v>
      </c>
      <c r="S20" s="3">
        <v>15.249512298104801</v>
      </c>
      <c r="T20" s="25">
        <f t="shared" si="9"/>
        <v>1524.9512298104801</v>
      </c>
      <c r="U20" s="25">
        <f t="shared" si="10"/>
        <v>1.5249512298104801</v>
      </c>
      <c r="V20" s="25">
        <f t="shared" si="11"/>
        <v>0.22874268447157201</v>
      </c>
      <c r="W20" s="26">
        <f t="shared" si="57"/>
        <v>4.8941738071776078E-5</v>
      </c>
      <c r="X20" s="3">
        <v>15.0121820628591</v>
      </c>
      <c r="Y20" s="25">
        <f t="shared" si="12"/>
        <v>1501.2182062859101</v>
      </c>
      <c r="Z20" s="25">
        <f t="shared" si="13"/>
        <v>1.5012182062859101</v>
      </c>
      <c r="AA20" s="25">
        <f t="shared" si="14"/>
        <v>0.22518273094288649</v>
      </c>
      <c r="AB20" s="26">
        <f t="shared" si="58"/>
        <v>5.1246368550807999E-5</v>
      </c>
      <c r="AC20" s="3">
        <v>14.871340557718399</v>
      </c>
      <c r="AD20" s="25">
        <f t="shared" si="15"/>
        <v>1487.1340557718399</v>
      </c>
      <c r="AE20" s="25">
        <f t="shared" si="16"/>
        <v>1.48713405577184</v>
      </c>
      <c r="AF20" s="25">
        <f t="shared" si="17"/>
        <v>0.22307010836577598</v>
      </c>
      <c r="AG20" s="26">
        <f t="shared" si="59"/>
        <v>5.0409707274874035E-5</v>
      </c>
      <c r="AH20" s="3">
        <v>14.510159537574401</v>
      </c>
      <c r="AI20" s="25">
        <f t="shared" si="18"/>
        <v>1451.01595375744</v>
      </c>
      <c r="AJ20" s="25">
        <f t="shared" si="19"/>
        <v>1.4510159537574401</v>
      </c>
      <c r="AK20" s="25">
        <f t="shared" si="20"/>
        <v>0.217652393063616</v>
      </c>
      <c r="AL20" s="26">
        <f t="shared" si="60"/>
        <v>5.9733565250560021E-5</v>
      </c>
      <c r="AM20" s="3">
        <v>38.011738964012203</v>
      </c>
      <c r="AN20" s="25">
        <f t="shared" si="21"/>
        <v>3801.1738964012202</v>
      </c>
      <c r="AO20" s="25">
        <f t="shared" si="22"/>
        <v>3.8011738964012203</v>
      </c>
      <c r="AP20" s="25">
        <f t="shared" si="23"/>
        <v>0.57017608446018297</v>
      </c>
      <c r="AQ20" s="26">
        <f t="shared" si="61"/>
        <v>5.5340946509593977E-5</v>
      </c>
      <c r="AR20" s="3">
        <v>15.0244015744987</v>
      </c>
      <c r="AS20" s="25">
        <f t="shared" si="24"/>
        <v>1502.44015744987</v>
      </c>
      <c r="AT20" s="25">
        <f t="shared" si="25"/>
        <v>1.50244015744987</v>
      </c>
      <c r="AU20" s="25">
        <f t="shared" si="26"/>
        <v>0.22536602361748048</v>
      </c>
      <c r="AV20" s="26">
        <f t="shared" si="62"/>
        <v>5.2689466395800042E-5</v>
      </c>
      <c r="AW20" s="3">
        <v>14.991761665985999</v>
      </c>
      <c r="AX20" s="25">
        <f t="shared" si="27"/>
        <v>1499.1761665985998</v>
      </c>
      <c r="AY20" s="25">
        <f t="shared" si="28"/>
        <v>1.4991761665985999</v>
      </c>
      <c r="AZ20" s="25">
        <f t="shared" si="29"/>
        <v>0.22487642498978996</v>
      </c>
      <c r="BA20" s="26">
        <f t="shared" si="63"/>
        <v>4.8099161487306046E-5</v>
      </c>
      <c r="BB20" s="3">
        <v>14.529806941304599</v>
      </c>
      <c r="BC20" s="25">
        <f t="shared" si="30"/>
        <v>1452.9806941304601</v>
      </c>
      <c r="BD20" s="25">
        <f t="shared" si="31"/>
        <v>1.4529806941304602</v>
      </c>
      <c r="BE20" s="25">
        <f t="shared" si="32"/>
        <v>0.21794710411956902</v>
      </c>
      <c r="BF20" s="26">
        <f t="shared" si="64"/>
        <v>4.7647349363797962E-5</v>
      </c>
      <c r="BG20" s="3">
        <v>14.706340910697399</v>
      </c>
      <c r="BH20" s="25">
        <f t="shared" si="33"/>
        <v>1470.63409106974</v>
      </c>
      <c r="BI20" s="25">
        <f t="shared" si="34"/>
        <v>1.47063409106974</v>
      </c>
      <c r="BJ20" s="25">
        <f t="shared" si="35"/>
        <v>0.220595113660461</v>
      </c>
      <c r="BK20" s="26">
        <f t="shared" si="65"/>
        <v>4.8750419315752008E-5</v>
      </c>
      <c r="BL20" s="3">
        <v>14.7141364992712</v>
      </c>
      <c r="BM20" s="25">
        <f t="shared" si="36"/>
        <v>1471.4136499271201</v>
      </c>
      <c r="BN20" s="25">
        <f t="shared" si="37"/>
        <v>1.4714136499271202</v>
      </c>
      <c r="BO20" s="25">
        <f t="shared" si="38"/>
        <v>0.22071204748906803</v>
      </c>
      <c r="BP20" s="26">
        <f t="shared" si="66"/>
        <v>5.0701118456939917E-5</v>
      </c>
      <c r="BQ20" s="3">
        <v>14.6030185811475</v>
      </c>
      <c r="BR20" s="25">
        <f t="shared" si="39"/>
        <v>1460.3018581147501</v>
      </c>
      <c r="BS20" s="25">
        <f t="shared" si="40"/>
        <v>1.46030185811475</v>
      </c>
      <c r="BT20" s="25">
        <f t="shared" si="41"/>
        <v>0.21904527871721249</v>
      </c>
      <c r="BU20" s="26">
        <f t="shared" si="67"/>
        <v>4.6125328323720001E-5</v>
      </c>
      <c r="BV20" s="3">
        <v>14.886044726268</v>
      </c>
      <c r="BW20" s="25">
        <f t="shared" si="42"/>
        <v>1488.6044726268001</v>
      </c>
      <c r="BX20" s="25">
        <f t="shared" si="43"/>
        <v>1.4886044726268002</v>
      </c>
      <c r="BY20" s="25">
        <f t="shared" si="44"/>
        <v>0.22329067089402002</v>
      </c>
      <c r="BZ20" s="26">
        <f t="shared" si="68"/>
        <v>5.0859291476033998E-5</v>
      </c>
      <c r="CA20" s="3">
        <v>14.8753939270727</v>
      </c>
      <c r="CB20" s="25">
        <f t="shared" si="45"/>
        <v>1487.5393927072701</v>
      </c>
      <c r="CC20" s="25">
        <f t="shared" si="46"/>
        <v>1.48753939270727</v>
      </c>
      <c r="CD20" s="25">
        <f t="shared" si="47"/>
        <v>0.2231309089060905</v>
      </c>
      <c r="CE20" s="26">
        <f t="shared" si="69"/>
        <v>4.9000341088231964E-5</v>
      </c>
      <c r="CF20" s="3">
        <v>11.9343364870372</v>
      </c>
      <c r="CG20" s="25">
        <f t="shared" si="48"/>
        <v>1193.4336487037199</v>
      </c>
      <c r="CH20" s="25">
        <f t="shared" si="49"/>
        <v>1.1934336487037198</v>
      </c>
      <c r="CI20" s="25">
        <f t="shared" si="50"/>
        <v>0.17901504730555798</v>
      </c>
      <c r="CJ20" s="26">
        <f t="shared" si="70"/>
        <v>9.2539985806338012E-5</v>
      </c>
      <c r="CK20" s="3">
        <v>13.160222774894301</v>
      </c>
      <c r="CL20" s="25">
        <f t="shared" si="51"/>
        <v>1316.0222774894301</v>
      </c>
      <c r="CM20" s="25">
        <f t="shared" si="52"/>
        <v>1.3160222774894301</v>
      </c>
      <c r="CN20" s="25">
        <f t="shared" si="53"/>
        <v>0.19740334162341452</v>
      </c>
      <c r="CO20" s="26">
        <f t="shared" si="71"/>
        <v>8.0467001647706006E-5</v>
      </c>
    </row>
    <row r="21" spans="1:93" x14ac:dyDescent="0.25">
      <c r="A21" s="2"/>
      <c r="B21" s="2" t="b">
        <v>0</v>
      </c>
      <c r="C21" s="2" t="s">
        <v>16</v>
      </c>
      <c r="D21" s="3">
        <v>11.1864732189898</v>
      </c>
      <c r="E21" s="25">
        <f t="shared" si="0"/>
        <v>1118.64732189898</v>
      </c>
      <c r="F21" s="25">
        <f t="shared" si="1"/>
        <v>1.1186473218989799</v>
      </c>
      <c r="G21" s="25">
        <f t="shared" si="2"/>
        <v>0.16779709828484698</v>
      </c>
      <c r="H21" s="26">
        <f t="shared" si="54"/>
        <v>1.0803072575652399E-4</v>
      </c>
      <c r="I21" s="1">
        <v>158.24202490163</v>
      </c>
      <c r="J21" s="25">
        <f t="shared" si="3"/>
        <v>15824.202490163001</v>
      </c>
      <c r="K21" s="25">
        <f t="shared" si="4"/>
        <v>15.824202490163001</v>
      </c>
      <c r="L21" s="25">
        <f t="shared" si="5"/>
        <v>2.3736303735244499</v>
      </c>
      <c r="M21" s="26">
        <f t="shared" si="55"/>
        <v>6.4715068396039869E-5</v>
      </c>
      <c r="N21" s="3">
        <v>14.4645576346512</v>
      </c>
      <c r="O21" s="25">
        <f t="shared" si="6"/>
        <v>1446.4557634651201</v>
      </c>
      <c r="P21" s="25">
        <f t="shared" si="7"/>
        <v>1.4464557634651201</v>
      </c>
      <c r="Q21" s="25">
        <f t="shared" si="8"/>
        <v>0.216968364519768</v>
      </c>
      <c r="R21" s="26">
        <f t="shared" si="56"/>
        <v>6.5031862733479933E-5</v>
      </c>
      <c r="S21" s="3">
        <v>14.134575616910899</v>
      </c>
      <c r="T21" s="25">
        <f t="shared" si="9"/>
        <v>1413.4575616910899</v>
      </c>
      <c r="U21" s="25">
        <f t="shared" si="10"/>
        <v>1.41345756169109</v>
      </c>
      <c r="V21" s="25">
        <f t="shared" si="11"/>
        <v>0.21201863425366349</v>
      </c>
      <c r="W21" s="26">
        <f t="shared" si="57"/>
        <v>7.1240471695654096E-5</v>
      </c>
      <c r="X21" s="3">
        <v>13.791782786306699</v>
      </c>
      <c r="Y21" s="25">
        <f t="shared" si="12"/>
        <v>1379.1782786306699</v>
      </c>
      <c r="Z21" s="25">
        <f t="shared" si="13"/>
        <v>1.3791782786306699</v>
      </c>
      <c r="AA21" s="25">
        <f t="shared" si="14"/>
        <v>0.20687674179460047</v>
      </c>
      <c r="AB21" s="26">
        <f t="shared" si="58"/>
        <v>7.5654354081856017E-5</v>
      </c>
      <c r="AC21" s="3">
        <v>13.610655249350399</v>
      </c>
      <c r="AD21" s="25">
        <f t="shared" si="15"/>
        <v>1361.06552493504</v>
      </c>
      <c r="AE21" s="25">
        <f t="shared" si="16"/>
        <v>1.3610655249350401</v>
      </c>
      <c r="AF21" s="25">
        <f t="shared" si="17"/>
        <v>0.20415982874025601</v>
      </c>
      <c r="AG21" s="26">
        <f t="shared" si="59"/>
        <v>7.5623413442233998E-5</v>
      </c>
      <c r="AH21" s="3">
        <v>13.346657546641101</v>
      </c>
      <c r="AI21" s="25">
        <f t="shared" si="18"/>
        <v>1334.6657546641102</v>
      </c>
      <c r="AJ21" s="25">
        <f t="shared" si="19"/>
        <v>1.3346657546641101</v>
      </c>
      <c r="AK21" s="25">
        <f t="shared" si="20"/>
        <v>0.2001998631996165</v>
      </c>
      <c r="AL21" s="26">
        <f t="shared" si="60"/>
        <v>8.3003605069226037E-5</v>
      </c>
      <c r="AM21" s="3">
        <v>36.782490676061997</v>
      </c>
      <c r="AN21" s="25">
        <f t="shared" si="21"/>
        <v>3678.2490676061998</v>
      </c>
      <c r="AO21" s="25">
        <f t="shared" si="22"/>
        <v>3.6782490676061999</v>
      </c>
      <c r="AP21" s="25">
        <f t="shared" si="23"/>
        <v>0.55173736014093</v>
      </c>
      <c r="AQ21" s="26">
        <f t="shared" si="61"/>
        <v>7.9925912268597948E-5</v>
      </c>
      <c r="AR21" s="3">
        <v>13.8525081037491</v>
      </c>
      <c r="AS21" s="25">
        <f t="shared" si="24"/>
        <v>1385.2508103749101</v>
      </c>
      <c r="AT21" s="25">
        <f t="shared" si="25"/>
        <v>1.3852508103749102</v>
      </c>
      <c r="AU21" s="25">
        <f t="shared" si="26"/>
        <v>0.20778762155623651</v>
      </c>
      <c r="AV21" s="26">
        <f t="shared" si="62"/>
        <v>7.6127335810792014E-5</v>
      </c>
      <c r="AW21" s="3">
        <v>13.8878640290442</v>
      </c>
      <c r="AX21" s="25">
        <f t="shared" si="27"/>
        <v>1388.7864029044201</v>
      </c>
      <c r="AY21" s="25">
        <f t="shared" si="28"/>
        <v>1.3887864029044201</v>
      </c>
      <c r="AZ21" s="25">
        <f t="shared" si="29"/>
        <v>0.208317960435663</v>
      </c>
      <c r="BA21" s="26">
        <f t="shared" si="63"/>
        <v>7.0177114226142002E-5</v>
      </c>
      <c r="BB21" s="3">
        <v>13.524260605364899</v>
      </c>
      <c r="BC21" s="25">
        <f t="shared" si="30"/>
        <v>1352.42606053649</v>
      </c>
      <c r="BD21" s="25">
        <f t="shared" si="31"/>
        <v>1.3524260605364899</v>
      </c>
      <c r="BE21" s="25">
        <f t="shared" si="32"/>
        <v>0.2028639090804735</v>
      </c>
      <c r="BF21" s="26">
        <f t="shared" si="64"/>
        <v>6.7758276082591993E-5</v>
      </c>
      <c r="BG21" s="3">
        <v>13.637515574413101</v>
      </c>
      <c r="BH21" s="25">
        <f t="shared" si="33"/>
        <v>1363.7515574413101</v>
      </c>
      <c r="BI21" s="25">
        <f t="shared" si="34"/>
        <v>1.3637515574413102</v>
      </c>
      <c r="BJ21" s="25">
        <f t="shared" si="35"/>
        <v>0.20456273361619651</v>
      </c>
      <c r="BK21" s="26">
        <f t="shared" si="65"/>
        <v>7.0126926041438003E-5</v>
      </c>
      <c r="BL21" s="3">
        <v>13.8145468859729</v>
      </c>
      <c r="BM21" s="25">
        <f t="shared" si="36"/>
        <v>1381.45468859729</v>
      </c>
      <c r="BN21" s="25">
        <f t="shared" si="37"/>
        <v>1.38145468859729</v>
      </c>
      <c r="BO21" s="25">
        <f t="shared" si="38"/>
        <v>0.20721820328959351</v>
      </c>
      <c r="BP21" s="26">
        <f t="shared" si="66"/>
        <v>6.8692910722905956E-5</v>
      </c>
      <c r="BQ21" s="3">
        <v>13.5463759749383</v>
      </c>
      <c r="BR21" s="25">
        <f t="shared" si="39"/>
        <v>1354.6375974938301</v>
      </c>
      <c r="BS21" s="25">
        <f t="shared" si="40"/>
        <v>1.3546375974938301</v>
      </c>
      <c r="BT21" s="25">
        <f t="shared" si="41"/>
        <v>0.2031956396240745</v>
      </c>
      <c r="BU21" s="26">
        <f t="shared" si="67"/>
        <v>6.7258180447903987E-5</v>
      </c>
      <c r="BV21" s="3">
        <v>13.857507167609</v>
      </c>
      <c r="BW21" s="25">
        <f t="shared" si="42"/>
        <v>1385.7507167609001</v>
      </c>
      <c r="BX21" s="25">
        <f t="shared" si="43"/>
        <v>1.3857507167609</v>
      </c>
      <c r="BY21" s="25">
        <f t="shared" si="44"/>
        <v>0.20786260751413499</v>
      </c>
      <c r="BZ21" s="26">
        <f t="shared" si="68"/>
        <v>7.1430042649214047E-5</v>
      </c>
      <c r="CA21" s="3">
        <v>13.678620798535301</v>
      </c>
      <c r="CB21" s="25">
        <f t="shared" si="45"/>
        <v>1367.8620798535301</v>
      </c>
      <c r="CC21" s="25">
        <f t="shared" si="46"/>
        <v>1.3678620798535301</v>
      </c>
      <c r="CD21" s="25">
        <f t="shared" si="47"/>
        <v>0.20517931197802952</v>
      </c>
      <c r="CE21" s="26">
        <f t="shared" si="69"/>
        <v>7.2935803658979932E-5</v>
      </c>
      <c r="CF21" s="3">
        <v>9.6399219721304803</v>
      </c>
      <c r="CG21" s="25">
        <f t="shared" si="48"/>
        <v>963.99219721304803</v>
      </c>
      <c r="CH21" s="25">
        <f t="shared" si="49"/>
        <v>0.96399219721304807</v>
      </c>
      <c r="CI21" s="25">
        <f t="shared" si="50"/>
        <v>0.14459882958195722</v>
      </c>
      <c r="CJ21" s="26">
        <f t="shared" si="70"/>
        <v>1.3842827610447236E-4</v>
      </c>
      <c r="CK21" s="3">
        <v>11.1177031774781</v>
      </c>
      <c r="CL21" s="25">
        <f t="shared" si="51"/>
        <v>1111.7703177478099</v>
      </c>
      <c r="CM21" s="25">
        <f t="shared" si="52"/>
        <v>1.11177031774781</v>
      </c>
      <c r="CN21" s="25">
        <f t="shared" si="53"/>
        <v>0.1667655476621715</v>
      </c>
      <c r="CO21" s="26">
        <f t="shared" si="71"/>
        <v>1.2131739359603004E-4</v>
      </c>
    </row>
    <row r="22" spans="1:93" x14ac:dyDescent="0.25">
      <c r="A22" s="2"/>
      <c r="B22" s="2" t="b">
        <v>0</v>
      </c>
      <c r="C22" s="2" t="s">
        <v>17</v>
      </c>
      <c r="D22" s="3">
        <v>10.0807319591976</v>
      </c>
      <c r="E22" s="25">
        <f t="shared" si="0"/>
        <v>1008.07319591976</v>
      </c>
      <c r="F22" s="25">
        <f t="shared" si="1"/>
        <v>1.00807319591976</v>
      </c>
      <c r="G22" s="25">
        <f t="shared" si="2"/>
        <v>0.15121097938796399</v>
      </c>
      <c r="H22" s="26">
        <f t="shared" si="54"/>
        <v>1.3014555095236798E-4</v>
      </c>
      <c r="I22" s="1">
        <v>157.396698015277</v>
      </c>
      <c r="J22" s="25">
        <f t="shared" si="3"/>
        <v>15739.6698015277</v>
      </c>
      <c r="K22" s="25">
        <f t="shared" si="4"/>
        <v>15.7396698015277</v>
      </c>
      <c r="L22" s="25">
        <f t="shared" si="5"/>
        <v>2.3609504702291551</v>
      </c>
      <c r="M22" s="26">
        <f t="shared" si="55"/>
        <v>8.1621606123099733E-5</v>
      </c>
      <c r="N22" s="3">
        <v>13.9449958558247</v>
      </c>
      <c r="O22" s="25">
        <f t="shared" si="6"/>
        <v>1394.49958558247</v>
      </c>
      <c r="P22" s="25">
        <f t="shared" si="7"/>
        <v>1.39449958558247</v>
      </c>
      <c r="Q22" s="25">
        <f t="shared" si="8"/>
        <v>0.20917493783737048</v>
      </c>
      <c r="R22" s="26">
        <f t="shared" si="56"/>
        <v>7.5423098310009967E-5</v>
      </c>
      <c r="S22" s="3">
        <v>13.4918328020179</v>
      </c>
      <c r="T22" s="25">
        <f t="shared" si="9"/>
        <v>1349.18328020179</v>
      </c>
      <c r="U22" s="25">
        <f t="shared" si="10"/>
        <v>1.34918328020179</v>
      </c>
      <c r="V22" s="25">
        <f t="shared" si="11"/>
        <v>0.2023774920302685</v>
      </c>
      <c r="W22" s="26">
        <f t="shared" si="57"/>
        <v>8.4095327993514077E-5</v>
      </c>
      <c r="X22" s="3">
        <v>13.1779596546747</v>
      </c>
      <c r="Y22" s="25">
        <f t="shared" si="12"/>
        <v>1317.7959654674701</v>
      </c>
      <c r="Z22" s="25">
        <f t="shared" si="13"/>
        <v>1.31779596546747</v>
      </c>
      <c r="AA22" s="25">
        <f t="shared" si="14"/>
        <v>0.1976693948201205</v>
      </c>
      <c r="AB22" s="26">
        <f t="shared" si="58"/>
        <v>8.793081671449598E-5</v>
      </c>
      <c r="AC22" s="3">
        <v>13.079586346203</v>
      </c>
      <c r="AD22" s="25">
        <f t="shared" si="15"/>
        <v>1307.9586346203</v>
      </c>
      <c r="AE22" s="25">
        <f t="shared" si="16"/>
        <v>1.3079586346203</v>
      </c>
      <c r="AF22" s="25">
        <f t="shared" si="17"/>
        <v>0.196193795193045</v>
      </c>
      <c r="AG22" s="26">
        <f t="shared" si="59"/>
        <v>8.6244791505182017E-5</v>
      </c>
      <c r="AH22" s="3">
        <v>12.7222166120994</v>
      </c>
      <c r="AI22" s="25">
        <f t="shared" si="18"/>
        <v>1272.2216612099401</v>
      </c>
      <c r="AJ22" s="25">
        <f t="shared" si="19"/>
        <v>1.27222166120994</v>
      </c>
      <c r="AK22" s="25">
        <f t="shared" si="20"/>
        <v>0.190833249181491</v>
      </c>
      <c r="AL22" s="26">
        <f t="shared" si="60"/>
        <v>9.5492423760060028E-5</v>
      </c>
      <c r="AM22" s="3">
        <v>35.920087092670698</v>
      </c>
      <c r="AN22" s="25">
        <f t="shared" si="21"/>
        <v>3592.0087092670697</v>
      </c>
      <c r="AO22" s="25">
        <f t="shared" si="22"/>
        <v>3.5920087092670698</v>
      </c>
      <c r="AP22" s="25">
        <f t="shared" si="23"/>
        <v>0.53880130639006041</v>
      </c>
      <c r="AQ22" s="26">
        <f t="shared" si="61"/>
        <v>9.7173983936424063E-5</v>
      </c>
      <c r="AR22" s="3">
        <v>13.277631524390999</v>
      </c>
      <c r="AS22" s="25">
        <f t="shared" si="24"/>
        <v>1327.7631524390999</v>
      </c>
      <c r="AT22" s="25">
        <f t="shared" si="25"/>
        <v>1.3277631524391</v>
      </c>
      <c r="AU22" s="25">
        <f t="shared" si="26"/>
        <v>0.199164472865865</v>
      </c>
      <c r="AV22" s="26">
        <f t="shared" si="62"/>
        <v>8.7624867397954014E-5</v>
      </c>
      <c r="AW22" s="3">
        <v>13.2441706547257</v>
      </c>
      <c r="AX22" s="25">
        <f t="shared" si="27"/>
        <v>1324.4170654725699</v>
      </c>
      <c r="AY22" s="25">
        <f t="shared" si="28"/>
        <v>1.32441706547257</v>
      </c>
      <c r="AZ22" s="25">
        <f t="shared" si="29"/>
        <v>0.19866255982088549</v>
      </c>
      <c r="BA22" s="26">
        <f t="shared" si="63"/>
        <v>8.3050981712512023E-5</v>
      </c>
      <c r="BB22" s="3">
        <v>12.713300861093501</v>
      </c>
      <c r="BC22" s="25">
        <f t="shared" si="30"/>
        <v>1271.3300861093501</v>
      </c>
      <c r="BD22" s="25">
        <f t="shared" si="31"/>
        <v>1.2713300861093502</v>
      </c>
      <c r="BE22" s="25">
        <f t="shared" si="32"/>
        <v>0.19069951291640252</v>
      </c>
      <c r="BF22" s="26">
        <f t="shared" si="64"/>
        <v>8.3977470968019953E-5</v>
      </c>
      <c r="BG22" s="3">
        <v>13.0783620474984</v>
      </c>
      <c r="BH22" s="25">
        <f t="shared" si="33"/>
        <v>1307.8362047498399</v>
      </c>
      <c r="BI22" s="25">
        <f t="shared" si="34"/>
        <v>1.30783620474984</v>
      </c>
      <c r="BJ22" s="25">
        <f t="shared" si="35"/>
        <v>0.19617543071247598</v>
      </c>
      <c r="BK22" s="26">
        <f t="shared" si="65"/>
        <v>8.1309996579732031E-5</v>
      </c>
      <c r="BL22" s="3">
        <v>13.0971697829206</v>
      </c>
      <c r="BM22" s="25">
        <f t="shared" si="36"/>
        <v>1309.71697829206</v>
      </c>
      <c r="BN22" s="25">
        <f t="shared" si="37"/>
        <v>1.3097169782920601</v>
      </c>
      <c r="BO22" s="25">
        <f t="shared" si="38"/>
        <v>0.19645754674380903</v>
      </c>
      <c r="BP22" s="26">
        <f t="shared" si="66"/>
        <v>8.3040452783951924E-5</v>
      </c>
      <c r="BQ22" s="3">
        <v>12.9251696792772</v>
      </c>
      <c r="BR22" s="25">
        <f t="shared" si="39"/>
        <v>1292.5169679277201</v>
      </c>
      <c r="BS22" s="25">
        <f t="shared" si="40"/>
        <v>1.2925169679277202</v>
      </c>
      <c r="BT22" s="25">
        <f t="shared" si="41"/>
        <v>0.19387754518915803</v>
      </c>
      <c r="BU22" s="26">
        <f t="shared" si="67"/>
        <v>7.9682306361125949E-5</v>
      </c>
      <c r="BV22" s="3">
        <v>13.0966525262776</v>
      </c>
      <c r="BW22" s="25">
        <f t="shared" si="42"/>
        <v>1309.6652526277601</v>
      </c>
      <c r="BX22" s="25">
        <f t="shared" si="43"/>
        <v>1.3096652526277601</v>
      </c>
      <c r="BY22" s="25">
        <f t="shared" si="44"/>
        <v>0.19644978789416401</v>
      </c>
      <c r="BZ22" s="26">
        <f t="shared" si="68"/>
        <v>8.6647135475842024E-5</v>
      </c>
      <c r="CA22" s="3">
        <v>12.9769121072808</v>
      </c>
      <c r="CB22" s="25">
        <f t="shared" si="45"/>
        <v>1297.69121072808</v>
      </c>
      <c r="CC22" s="25">
        <f t="shared" si="46"/>
        <v>1.29769121072808</v>
      </c>
      <c r="CD22" s="25">
        <f t="shared" si="47"/>
        <v>0.19465368160921201</v>
      </c>
      <c r="CE22" s="26">
        <f t="shared" si="69"/>
        <v>8.6969977484069951E-5</v>
      </c>
      <c r="CF22" s="3">
        <v>8.2220174512206494</v>
      </c>
      <c r="CG22" s="25">
        <f t="shared" si="48"/>
        <v>822.20174512206495</v>
      </c>
      <c r="CH22" s="25">
        <f t="shared" si="49"/>
        <v>0.8222017451220649</v>
      </c>
      <c r="CI22" s="25">
        <f t="shared" si="50"/>
        <v>0.12333026176830973</v>
      </c>
      <c r="CJ22" s="26">
        <f t="shared" si="70"/>
        <v>1.6678636652266897E-4</v>
      </c>
      <c r="CK22" s="3">
        <v>9.9958579126315001</v>
      </c>
      <c r="CL22" s="25">
        <f t="shared" si="51"/>
        <v>999.58579126314999</v>
      </c>
      <c r="CM22" s="25">
        <f t="shared" si="52"/>
        <v>0.99958579126314995</v>
      </c>
      <c r="CN22" s="25">
        <f t="shared" si="53"/>
        <v>0.14993786868947248</v>
      </c>
      <c r="CO22" s="26">
        <f t="shared" si="71"/>
        <v>1.4375429889296206E-4</v>
      </c>
    </row>
    <row r="23" spans="1:93" x14ac:dyDescent="0.25">
      <c r="A23" s="2"/>
      <c r="B23" s="2" t="b">
        <v>0</v>
      </c>
      <c r="C23" s="2" t="s">
        <v>18</v>
      </c>
      <c r="D23" s="3">
        <v>7.8829351824636502</v>
      </c>
      <c r="E23" s="25">
        <f t="shared" si="0"/>
        <v>788.29351824636501</v>
      </c>
      <c r="F23" s="25">
        <f t="shared" si="1"/>
        <v>0.78829351824636507</v>
      </c>
      <c r="G23" s="25">
        <f t="shared" si="2"/>
        <v>0.11824402773695475</v>
      </c>
      <c r="H23" s="26">
        <f t="shared" si="54"/>
        <v>1.7410148648704696E-4</v>
      </c>
      <c r="I23" s="1">
        <v>180.16722868772399</v>
      </c>
      <c r="J23" s="25">
        <f t="shared" si="3"/>
        <v>18016.722868772398</v>
      </c>
      <c r="K23" s="25">
        <f t="shared" si="4"/>
        <v>18.016722868772398</v>
      </c>
      <c r="L23" s="25">
        <f t="shared" si="5"/>
        <v>2.7025084303158597</v>
      </c>
      <c r="M23" s="26">
        <f t="shared" si="55"/>
        <v>-3.7378900732583988E-4</v>
      </c>
      <c r="N23" s="3">
        <v>12.7505235494391</v>
      </c>
      <c r="O23" s="25">
        <f t="shared" si="6"/>
        <v>1275.0523549439099</v>
      </c>
      <c r="P23" s="25">
        <f t="shared" si="7"/>
        <v>1.2750523549439099</v>
      </c>
      <c r="Q23" s="25">
        <f t="shared" si="8"/>
        <v>0.19125785324158648</v>
      </c>
      <c r="R23" s="26">
        <f t="shared" si="56"/>
        <v>9.931254443772197E-5</v>
      </c>
      <c r="S23" s="3">
        <v>12.220155048558301</v>
      </c>
      <c r="T23" s="25">
        <f t="shared" si="9"/>
        <v>1222.0155048558302</v>
      </c>
      <c r="U23" s="25">
        <f t="shared" si="10"/>
        <v>1.2220155048558301</v>
      </c>
      <c r="V23" s="25">
        <f t="shared" si="11"/>
        <v>0.18330232572837452</v>
      </c>
      <c r="W23" s="26">
        <f t="shared" si="57"/>
        <v>1.0952888306270606E-4</v>
      </c>
      <c r="X23" s="3">
        <v>11.757920082867701</v>
      </c>
      <c r="Y23" s="25">
        <f t="shared" si="12"/>
        <v>1175.7920082867702</v>
      </c>
      <c r="Z23" s="25">
        <f t="shared" si="13"/>
        <v>1.1757920082867701</v>
      </c>
      <c r="AA23" s="25">
        <f t="shared" si="14"/>
        <v>0.17636880124301552</v>
      </c>
      <c r="AB23" s="26">
        <f t="shared" si="58"/>
        <v>1.1633160815063596E-4</v>
      </c>
      <c r="AC23" s="3">
        <v>11.5769754711462</v>
      </c>
      <c r="AD23" s="25">
        <f t="shared" si="15"/>
        <v>1157.69754711462</v>
      </c>
      <c r="AE23" s="25">
        <f t="shared" si="16"/>
        <v>1.15769754711462</v>
      </c>
      <c r="AF23" s="25">
        <f t="shared" si="17"/>
        <v>0.173654632067193</v>
      </c>
      <c r="AG23" s="26">
        <f t="shared" si="59"/>
        <v>1.16297009006318E-4</v>
      </c>
      <c r="AH23" s="3">
        <v>11.1963085015401</v>
      </c>
      <c r="AI23" s="25">
        <f t="shared" si="18"/>
        <v>1119.63085015401</v>
      </c>
      <c r="AJ23" s="25">
        <f t="shared" si="19"/>
        <v>1.11963085015401</v>
      </c>
      <c r="AK23" s="25">
        <f t="shared" si="20"/>
        <v>0.16794462752310149</v>
      </c>
      <c r="AL23" s="26">
        <f t="shared" si="60"/>
        <v>1.2601058597124605E-4</v>
      </c>
      <c r="AM23" s="3">
        <v>36.0422353570791</v>
      </c>
      <c r="AN23" s="25">
        <f t="shared" si="21"/>
        <v>3604.2235357079098</v>
      </c>
      <c r="AO23" s="25">
        <f t="shared" si="22"/>
        <v>3.6042235357079098</v>
      </c>
      <c r="AP23" s="25">
        <f t="shared" si="23"/>
        <v>0.54063353035618644</v>
      </c>
      <c r="AQ23" s="26">
        <f t="shared" si="61"/>
        <v>9.473101864825602E-5</v>
      </c>
      <c r="AR23" s="3">
        <v>11.943456201560201</v>
      </c>
      <c r="AS23" s="25">
        <f t="shared" si="24"/>
        <v>1194.34562015602</v>
      </c>
      <c r="AT23" s="25">
        <f t="shared" si="25"/>
        <v>1.1943456201560201</v>
      </c>
      <c r="AU23" s="25">
        <f t="shared" si="26"/>
        <v>0.17915184302340301</v>
      </c>
      <c r="AV23" s="26">
        <f t="shared" si="62"/>
        <v>1.1430837385457001E-4</v>
      </c>
      <c r="AW23" s="3">
        <v>11.943736929750401</v>
      </c>
      <c r="AX23" s="25">
        <f t="shared" si="27"/>
        <v>1194.3736929750401</v>
      </c>
      <c r="AY23" s="25">
        <f t="shared" si="28"/>
        <v>1.1943736929750401</v>
      </c>
      <c r="AZ23" s="25">
        <f t="shared" si="29"/>
        <v>0.17915605394625603</v>
      </c>
      <c r="BA23" s="26">
        <f t="shared" si="63"/>
        <v>1.0905965621201797E-4</v>
      </c>
      <c r="BB23" s="3">
        <v>11.488190775988301</v>
      </c>
      <c r="BC23" s="25">
        <f t="shared" si="30"/>
        <v>1148.8190775988301</v>
      </c>
      <c r="BD23" s="25">
        <f t="shared" si="31"/>
        <v>1.1488190775988301</v>
      </c>
      <c r="BE23" s="25">
        <f t="shared" si="32"/>
        <v>0.17232286163982449</v>
      </c>
      <c r="BF23" s="26">
        <f t="shared" si="64"/>
        <v>1.08479672670124E-4</v>
      </c>
      <c r="BG23" s="3">
        <v>11.824554306949301</v>
      </c>
      <c r="BH23" s="25">
        <f t="shared" si="33"/>
        <v>1182.4554306949301</v>
      </c>
      <c r="BI23" s="25">
        <f t="shared" si="34"/>
        <v>1.1824554306949302</v>
      </c>
      <c r="BJ23" s="25">
        <f t="shared" si="35"/>
        <v>0.17736831460423952</v>
      </c>
      <c r="BK23" s="26">
        <f t="shared" si="65"/>
        <v>1.0638615139071398E-4</v>
      </c>
      <c r="BL23" s="3">
        <v>11.739332275808099</v>
      </c>
      <c r="BM23" s="25">
        <f t="shared" si="36"/>
        <v>1173.9332275808099</v>
      </c>
      <c r="BN23" s="25">
        <f t="shared" si="37"/>
        <v>1.1739332275808099</v>
      </c>
      <c r="BO23" s="25">
        <f t="shared" si="38"/>
        <v>0.17608998413712149</v>
      </c>
      <c r="BP23" s="26">
        <f t="shared" si="66"/>
        <v>1.1019720292620198E-4</v>
      </c>
      <c r="BQ23" s="3">
        <v>11.600947082833001</v>
      </c>
      <c r="BR23" s="25">
        <f t="shared" si="39"/>
        <v>1160.0947082833</v>
      </c>
      <c r="BS23" s="25">
        <f t="shared" si="40"/>
        <v>1.1600947082833</v>
      </c>
      <c r="BT23" s="25">
        <f t="shared" si="41"/>
        <v>0.174014206242495</v>
      </c>
      <c r="BU23" s="26">
        <f t="shared" si="67"/>
        <v>1.0616675829000999E-4</v>
      </c>
      <c r="BV23" s="3">
        <v>11.702263338202901</v>
      </c>
      <c r="BW23" s="25">
        <f t="shared" si="42"/>
        <v>1170.2263338202902</v>
      </c>
      <c r="BX23" s="25">
        <f t="shared" si="43"/>
        <v>1.1702263338202901</v>
      </c>
      <c r="BY23" s="25">
        <f t="shared" si="44"/>
        <v>0.17553395007304351</v>
      </c>
      <c r="BZ23" s="26">
        <f t="shared" si="68"/>
        <v>1.1453491923733601E-4</v>
      </c>
      <c r="CA23" s="3">
        <v>11.6267221768768</v>
      </c>
      <c r="CB23" s="25">
        <f t="shared" si="45"/>
        <v>1162.6722176876801</v>
      </c>
      <c r="CC23" s="25">
        <f t="shared" si="46"/>
        <v>1.16267221768768</v>
      </c>
      <c r="CD23" s="25">
        <f t="shared" si="47"/>
        <v>0.17440083265315201</v>
      </c>
      <c r="CE23" s="26">
        <f t="shared" si="69"/>
        <v>1.1397377609214994E-4</v>
      </c>
      <c r="CF23" s="3">
        <v>5.5062274684358901</v>
      </c>
      <c r="CG23" s="25">
        <f t="shared" si="48"/>
        <v>550.62274684358897</v>
      </c>
      <c r="CH23" s="25">
        <f t="shared" si="49"/>
        <v>0.55062274684358892</v>
      </c>
      <c r="CI23" s="25">
        <f t="shared" si="50"/>
        <v>8.2593412026538332E-2</v>
      </c>
      <c r="CJ23" s="26">
        <f t="shared" si="70"/>
        <v>2.2110216617836421E-4</v>
      </c>
      <c r="CK23" s="3">
        <v>7.5708115382735004</v>
      </c>
      <c r="CL23" s="25">
        <f t="shared" si="51"/>
        <v>757.08115382735002</v>
      </c>
      <c r="CM23" s="25">
        <f t="shared" si="52"/>
        <v>0.75708115382734997</v>
      </c>
      <c r="CN23" s="25">
        <f t="shared" si="53"/>
        <v>0.11356217307410249</v>
      </c>
      <c r="CO23" s="26">
        <f t="shared" si="71"/>
        <v>1.9225522638012204E-4</v>
      </c>
    </row>
    <row r="24" spans="1:93" x14ac:dyDescent="0.25">
      <c r="A24" s="2"/>
      <c r="B24" s="2" t="b">
        <v>0</v>
      </c>
      <c r="C24" s="2" t="s">
        <v>19</v>
      </c>
      <c r="D24" s="3">
        <v>6.8314275611218003</v>
      </c>
      <c r="E24" s="25">
        <f t="shared" si="0"/>
        <v>683.14275611218</v>
      </c>
      <c r="F24" s="25">
        <f t="shared" si="1"/>
        <v>0.68314275611218001</v>
      </c>
      <c r="G24" s="25">
        <f t="shared" si="2"/>
        <v>0.102471413416827</v>
      </c>
      <c r="H24" s="26">
        <f t="shared" si="54"/>
        <v>1.9513163891388396E-4</v>
      </c>
      <c r="I24" s="1">
        <v>156.08647214548</v>
      </c>
      <c r="J24" s="25">
        <f t="shared" si="3"/>
        <v>15608.647214548</v>
      </c>
      <c r="K24" s="25">
        <f t="shared" si="4"/>
        <v>15.608647214548</v>
      </c>
      <c r="L24" s="25">
        <f t="shared" si="5"/>
        <v>2.3412970821822001</v>
      </c>
      <c r="M24" s="26">
        <f t="shared" si="55"/>
        <v>1.0782612351903964E-4</v>
      </c>
      <c r="N24" s="3">
        <v>12.0184448005944</v>
      </c>
      <c r="O24" s="25">
        <f t="shared" si="6"/>
        <v>1201.84448005944</v>
      </c>
      <c r="P24" s="25">
        <f t="shared" si="7"/>
        <v>1.2018444800594401</v>
      </c>
      <c r="Q24" s="25">
        <f t="shared" si="8"/>
        <v>0.18027667200891601</v>
      </c>
      <c r="R24" s="26">
        <f t="shared" si="56"/>
        <v>1.1395411941461593E-4</v>
      </c>
      <c r="S24" s="3">
        <v>11.468190674880301</v>
      </c>
      <c r="T24" s="25">
        <f t="shared" si="9"/>
        <v>1146.81906748803</v>
      </c>
      <c r="U24" s="25">
        <f t="shared" si="10"/>
        <v>1.1468190674880301</v>
      </c>
      <c r="V24" s="25">
        <f t="shared" si="11"/>
        <v>0.1720228601232045</v>
      </c>
      <c r="W24" s="26">
        <f t="shared" si="57"/>
        <v>1.2456817053626608E-4</v>
      </c>
      <c r="X24" s="3">
        <v>10.9474865622386</v>
      </c>
      <c r="Y24" s="25">
        <f t="shared" si="12"/>
        <v>1094.7486562238601</v>
      </c>
      <c r="Z24" s="25">
        <f t="shared" si="13"/>
        <v>1.09474865622386</v>
      </c>
      <c r="AA24" s="25">
        <f t="shared" si="14"/>
        <v>0.16421229843357898</v>
      </c>
      <c r="AB24" s="26">
        <f t="shared" si="58"/>
        <v>1.3254027856321801E-4</v>
      </c>
      <c r="AC24" s="3">
        <v>10.644157570113199</v>
      </c>
      <c r="AD24" s="25">
        <f t="shared" si="15"/>
        <v>1064.41575701132</v>
      </c>
      <c r="AE24" s="25">
        <f t="shared" si="16"/>
        <v>1.06441575701132</v>
      </c>
      <c r="AF24" s="25">
        <f t="shared" si="17"/>
        <v>0.15966236355169799</v>
      </c>
      <c r="AG24" s="26">
        <f t="shared" si="59"/>
        <v>1.3495336702697803E-4</v>
      </c>
      <c r="AH24" s="3">
        <v>10.2980141762926</v>
      </c>
      <c r="AI24" s="25">
        <f t="shared" si="18"/>
        <v>1029.80141762926</v>
      </c>
      <c r="AJ24" s="25">
        <f t="shared" si="19"/>
        <v>1.02980141762926</v>
      </c>
      <c r="AK24" s="25">
        <f t="shared" si="20"/>
        <v>0.15447021264438901</v>
      </c>
      <c r="AL24" s="26">
        <f t="shared" si="60"/>
        <v>1.43976472476196E-4</v>
      </c>
      <c r="AM24" s="3">
        <v>34.222117226620398</v>
      </c>
      <c r="AN24" s="25">
        <f t="shared" si="21"/>
        <v>3422.2117226620398</v>
      </c>
      <c r="AO24" s="25">
        <f t="shared" si="22"/>
        <v>3.4222117226620399</v>
      </c>
      <c r="AP24" s="25">
        <f t="shared" si="23"/>
        <v>0.513331758399306</v>
      </c>
      <c r="AQ24" s="26">
        <f t="shared" si="61"/>
        <v>1.3113338125742994E-4</v>
      </c>
      <c r="AR24" s="3">
        <v>11.201584794471399</v>
      </c>
      <c r="AS24" s="25">
        <f t="shared" si="24"/>
        <v>1120.1584794471398</v>
      </c>
      <c r="AT24" s="25">
        <f t="shared" si="25"/>
        <v>1.1201584794471398</v>
      </c>
      <c r="AU24" s="25">
        <f t="shared" si="26"/>
        <v>0.16802377191707096</v>
      </c>
      <c r="AV24" s="26">
        <f t="shared" si="62"/>
        <v>1.2914580199634607E-4</v>
      </c>
      <c r="AW24" s="3">
        <v>11.205741156898201</v>
      </c>
      <c r="AX24" s="25">
        <f t="shared" si="27"/>
        <v>1120.57411568982</v>
      </c>
      <c r="AY24" s="25">
        <f t="shared" si="28"/>
        <v>1.1205741156898201</v>
      </c>
      <c r="AZ24" s="25">
        <f t="shared" si="29"/>
        <v>0.16808611735347301</v>
      </c>
      <c r="BA24" s="26">
        <f t="shared" si="63"/>
        <v>1.23819571669062E-4</v>
      </c>
      <c r="BB24" s="3">
        <v>10.850074778586301</v>
      </c>
      <c r="BC24" s="25">
        <f t="shared" si="30"/>
        <v>1085.00747785863</v>
      </c>
      <c r="BD24" s="25">
        <f t="shared" si="31"/>
        <v>1.0850074778586301</v>
      </c>
      <c r="BE24" s="25">
        <f t="shared" si="32"/>
        <v>0.16275112167879449</v>
      </c>
      <c r="BF24" s="26">
        <f t="shared" si="64"/>
        <v>1.21241992618164E-4</v>
      </c>
      <c r="BG24" s="3">
        <v>11.099856391124201</v>
      </c>
      <c r="BH24" s="25">
        <f t="shared" si="33"/>
        <v>1109.9856391124201</v>
      </c>
      <c r="BI24" s="25">
        <f t="shared" si="34"/>
        <v>1.1099856391124201</v>
      </c>
      <c r="BJ24" s="25">
        <f t="shared" si="35"/>
        <v>0.166497845866863</v>
      </c>
      <c r="BK24" s="26">
        <f t="shared" si="65"/>
        <v>1.20880109707216E-4</v>
      </c>
      <c r="BL24" s="3">
        <v>11.040464911300299</v>
      </c>
      <c r="BM24" s="25">
        <f t="shared" si="36"/>
        <v>1104.0464911300298</v>
      </c>
      <c r="BN24" s="25">
        <f t="shared" si="37"/>
        <v>1.1040464911300298</v>
      </c>
      <c r="BO24" s="25">
        <f t="shared" si="38"/>
        <v>0.16560697366950447</v>
      </c>
      <c r="BP24" s="26">
        <f t="shared" si="66"/>
        <v>1.24174550216358E-4</v>
      </c>
      <c r="BQ24" s="3">
        <v>10.789374482290601</v>
      </c>
      <c r="BR24" s="25">
        <f t="shared" si="39"/>
        <v>1078.93744822906</v>
      </c>
      <c r="BS24" s="25">
        <f t="shared" si="40"/>
        <v>1.0789374482290599</v>
      </c>
      <c r="BT24" s="25">
        <f t="shared" si="41"/>
        <v>0.16184061723435897</v>
      </c>
      <c r="BU24" s="26">
        <f t="shared" si="67"/>
        <v>1.2239821030085804E-4</v>
      </c>
      <c r="BV24" s="3">
        <v>10.9558745849617</v>
      </c>
      <c r="BW24" s="25">
        <f t="shared" si="42"/>
        <v>1095.58745849617</v>
      </c>
      <c r="BX24" s="25">
        <f t="shared" si="43"/>
        <v>1.09558745849617</v>
      </c>
      <c r="BY24" s="25">
        <f t="shared" si="44"/>
        <v>0.1643381187744255</v>
      </c>
      <c r="BZ24" s="26">
        <f t="shared" si="68"/>
        <v>1.2946269430216004E-4</v>
      </c>
      <c r="CA24" s="3">
        <v>10.9283250680952</v>
      </c>
      <c r="CB24" s="25">
        <f t="shared" si="45"/>
        <v>1092.8325068095201</v>
      </c>
      <c r="CC24" s="25">
        <f t="shared" si="46"/>
        <v>1.0928325068095202</v>
      </c>
      <c r="CD24" s="25">
        <f t="shared" si="47"/>
        <v>0.16392487602142802</v>
      </c>
      <c r="CE24" s="26">
        <f t="shared" si="69"/>
        <v>1.2794171826778194E-4</v>
      </c>
      <c r="CF24" s="3">
        <v>4.1455035667173599</v>
      </c>
      <c r="CG24" s="25">
        <f t="shared" si="48"/>
        <v>414.55035667173598</v>
      </c>
      <c r="CH24" s="25">
        <f t="shared" si="49"/>
        <v>0.41455035667173601</v>
      </c>
      <c r="CI24" s="25">
        <f t="shared" si="50"/>
        <v>6.21825535007604E-2</v>
      </c>
      <c r="CJ24" s="26">
        <f t="shared" si="70"/>
        <v>2.4831664421273475E-4</v>
      </c>
      <c r="CK24" s="3">
        <v>6.4454593093966004</v>
      </c>
      <c r="CL24" s="25">
        <f t="shared" si="51"/>
        <v>644.54593093966002</v>
      </c>
      <c r="CM24" s="25">
        <f t="shared" si="52"/>
        <v>0.64454593093966006</v>
      </c>
      <c r="CN24" s="25">
        <f t="shared" si="53"/>
        <v>9.6681889640949009E-2</v>
      </c>
      <c r="CO24" s="26">
        <f t="shared" si="71"/>
        <v>2.1476227095766002E-4</v>
      </c>
    </row>
    <row r="25" spans="1:93" x14ac:dyDescent="0.25">
      <c r="A25" s="2"/>
      <c r="B25" s="2" t="b">
        <v>0</v>
      </c>
      <c r="C25" s="2" t="s">
        <v>20</v>
      </c>
      <c r="D25" s="3">
        <v>5.5338659874462399</v>
      </c>
      <c r="E25" s="25">
        <f t="shared" si="0"/>
        <v>553.38659874462394</v>
      </c>
      <c r="F25" s="25">
        <f t="shared" si="1"/>
        <v>0.55338659874462393</v>
      </c>
      <c r="G25" s="25">
        <f t="shared" si="2"/>
        <v>8.3007989811693592E-2</v>
      </c>
      <c r="H25" s="26">
        <f t="shared" si="54"/>
        <v>2.2108287038739518E-4</v>
      </c>
      <c r="I25" s="1">
        <v>155.02196456660801</v>
      </c>
      <c r="J25" s="25">
        <f t="shared" si="3"/>
        <v>15502.1964566608</v>
      </c>
      <c r="K25" s="25">
        <f t="shared" si="4"/>
        <v>15.502196456660799</v>
      </c>
      <c r="L25" s="25">
        <f t="shared" si="5"/>
        <v>2.3253294684991199</v>
      </c>
      <c r="M25" s="26">
        <f t="shared" si="55"/>
        <v>1.2911627509647991E-4</v>
      </c>
      <c r="N25" s="3">
        <v>11.442535407999801</v>
      </c>
      <c r="O25" s="25">
        <f t="shared" si="6"/>
        <v>1144.2535407999801</v>
      </c>
      <c r="P25" s="25">
        <f t="shared" si="7"/>
        <v>1.1442535407999801</v>
      </c>
      <c r="Q25" s="25">
        <f t="shared" si="8"/>
        <v>0.17163803111999701</v>
      </c>
      <c r="R25" s="26">
        <f t="shared" si="56"/>
        <v>1.2547230726650793E-4</v>
      </c>
      <c r="S25" s="3">
        <v>10.7890929280055</v>
      </c>
      <c r="T25" s="25">
        <f t="shared" si="9"/>
        <v>1078.90929280055</v>
      </c>
      <c r="U25" s="25">
        <f t="shared" si="10"/>
        <v>1.0789092928005499</v>
      </c>
      <c r="V25" s="25">
        <f t="shared" si="11"/>
        <v>0.16183639392008248</v>
      </c>
      <c r="W25" s="26">
        <f t="shared" si="57"/>
        <v>1.3815012547376213E-4</v>
      </c>
      <c r="X25" s="3">
        <v>10.1740045708463</v>
      </c>
      <c r="Y25" s="25">
        <f t="shared" si="12"/>
        <v>1017.40045708463</v>
      </c>
      <c r="Z25" s="25">
        <f t="shared" si="13"/>
        <v>1.01740045708463</v>
      </c>
      <c r="AA25" s="25">
        <f t="shared" si="14"/>
        <v>0.15261006856269449</v>
      </c>
      <c r="AB25" s="26">
        <f t="shared" si="58"/>
        <v>1.4800991839106399E-4</v>
      </c>
      <c r="AC25" s="3">
        <v>10.090179736633599</v>
      </c>
      <c r="AD25" s="25">
        <f t="shared" si="15"/>
        <v>1009.01797366336</v>
      </c>
      <c r="AE25" s="25">
        <f t="shared" si="16"/>
        <v>1.00901797366336</v>
      </c>
      <c r="AF25" s="25">
        <f t="shared" si="17"/>
        <v>0.15135269604950399</v>
      </c>
      <c r="AG25" s="26">
        <f t="shared" si="59"/>
        <v>1.4603292369657001E-4</v>
      </c>
      <c r="AH25" s="3">
        <v>9.7321625826437206</v>
      </c>
      <c r="AI25" s="25">
        <f t="shared" si="18"/>
        <v>973.21625826437207</v>
      </c>
      <c r="AJ25" s="25">
        <f t="shared" si="19"/>
        <v>0.97321625826437208</v>
      </c>
      <c r="AK25" s="25">
        <f t="shared" si="20"/>
        <v>0.1459824387396558</v>
      </c>
      <c r="AL25" s="26">
        <f t="shared" si="60"/>
        <v>1.5529350434917362E-4</v>
      </c>
      <c r="AM25" s="3">
        <v>33.224295484252103</v>
      </c>
      <c r="AN25" s="25">
        <f t="shared" si="21"/>
        <v>3322.4295484252102</v>
      </c>
      <c r="AO25" s="25">
        <f t="shared" si="22"/>
        <v>3.3224295484252102</v>
      </c>
      <c r="AP25" s="25">
        <f t="shared" si="23"/>
        <v>0.49836443226378152</v>
      </c>
      <c r="AQ25" s="26">
        <f t="shared" si="61"/>
        <v>1.5108981610479591E-4</v>
      </c>
      <c r="AR25" s="3">
        <v>10.586624058238399</v>
      </c>
      <c r="AS25" s="25">
        <f t="shared" si="24"/>
        <v>1058.6624058238399</v>
      </c>
      <c r="AT25" s="25">
        <f t="shared" si="25"/>
        <v>1.0586624058238399</v>
      </c>
      <c r="AU25" s="25">
        <f t="shared" si="26"/>
        <v>0.15879936087357596</v>
      </c>
      <c r="AV25" s="26">
        <f t="shared" si="62"/>
        <v>1.4144501672100606E-4</v>
      </c>
      <c r="AW25" s="3">
        <v>10.582321027704999</v>
      </c>
      <c r="AX25" s="25">
        <f t="shared" si="27"/>
        <v>1058.2321027705</v>
      </c>
      <c r="AY25" s="25">
        <f t="shared" si="28"/>
        <v>1.0582321027704999</v>
      </c>
      <c r="AZ25" s="25">
        <f t="shared" si="29"/>
        <v>0.15873481541557499</v>
      </c>
      <c r="BA25" s="26">
        <f t="shared" si="63"/>
        <v>1.3628797425292602E-4</v>
      </c>
      <c r="BB25" s="3">
        <v>10.30319273564</v>
      </c>
      <c r="BC25" s="25">
        <f t="shared" si="30"/>
        <v>1030.319273564</v>
      </c>
      <c r="BD25" s="25">
        <f t="shared" si="31"/>
        <v>1.0303192735640001</v>
      </c>
      <c r="BE25" s="25">
        <f t="shared" si="32"/>
        <v>0.15454789103460001</v>
      </c>
      <c r="BF25" s="26">
        <f t="shared" si="64"/>
        <v>1.3217963347708997E-4</v>
      </c>
      <c r="BG25" s="3">
        <v>10.4171730129904</v>
      </c>
      <c r="BH25" s="25">
        <f t="shared" si="33"/>
        <v>1041.7173012990399</v>
      </c>
      <c r="BI25" s="25">
        <f t="shared" si="34"/>
        <v>1.0417173012990399</v>
      </c>
      <c r="BJ25" s="25">
        <f t="shared" si="35"/>
        <v>0.15625759519485599</v>
      </c>
      <c r="BK25" s="26">
        <f t="shared" si="65"/>
        <v>1.3453377726989203E-4</v>
      </c>
      <c r="BL25" s="3">
        <v>10.331228534797599</v>
      </c>
      <c r="BM25" s="25">
        <f t="shared" si="36"/>
        <v>1033.1228534797599</v>
      </c>
      <c r="BN25" s="25">
        <f t="shared" si="37"/>
        <v>1.0331228534797599</v>
      </c>
      <c r="BO25" s="25">
        <f t="shared" si="38"/>
        <v>0.15496842802196398</v>
      </c>
      <c r="BP25" s="26">
        <f t="shared" si="66"/>
        <v>1.3835927774641198E-4</v>
      </c>
      <c r="BQ25" s="3">
        <v>10.1525920128562</v>
      </c>
      <c r="BR25" s="25">
        <f t="shared" si="39"/>
        <v>1015.25920128562</v>
      </c>
      <c r="BS25" s="25">
        <f t="shared" si="40"/>
        <v>1.0152592012856199</v>
      </c>
      <c r="BT25" s="25">
        <f t="shared" si="41"/>
        <v>0.15228888019284298</v>
      </c>
      <c r="BU25" s="26">
        <f t="shared" si="67"/>
        <v>1.3513385968954601E-4</v>
      </c>
      <c r="BV25" s="3">
        <v>10.346534274624799</v>
      </c>
      <c r="BW25" s="25">
        <f t="shared" si="42"/>
        <v>1034.6534274624798</v>
      </c>
      <c r="BX25" s="25">
        <f t="shared" si="43"/>
        <v>1.0346534274624799</v>
      </c>
      <c r="BY25" s="25">
        <f t="shared" si="44"/>
        <v>0.15519801411937198</v>
      </c>
      <c r="BZ25" s="26">
        <f t="shared" si="68"/>
        <v>1.4164950050889807E-4</v>
      </c>
      <c r="CA25" s="3">
        <v>10.2769503068348</v>
      </c>
      <c r="CB25" s="25">
        <f t="shared" si="45"/>
        <v>1027.6950306834801</v>
      </c>
      <c r="CC25" s="25">
        <f t="shared" si="46"/>
        <v>1.0276950306834802</v>
      </c>
      <c r="CD25" s="25">
        <f t="shared" si="47"/>
        <v>0.15415425460252202</v>
      </c>
      <c r="CE25" s="26">
        <f t="shared" si="69"/>
        <v>1.4096921349298993E-4</v>
      </c>
      <c r="CF25" s="3">
        <v>3.0930282190121501</v>
      </c>
      <c r="CG25" s="25">
        <f t="shared" si="48"/>
        <v>309.302821901215</v>
      </c>
      <c r="CH25" s="25">
        <f t="shared" si="49"/>
        <v>0.309302821901215</v>
      </c>
      <c r="CI25" s="25">
        <f t="shared" si="50"/>
        <v>4.6395423285182251E-2</v>
      </c>
      <c r="CJ25" s="26">
        <f t="shared" si="70"/>
        <v>2.6936615116683897E-4</v>
      </c>
      <c r="CK25" s="3">
        <v>5.5943964811681202</v>
      </c>
      <c r="CL25" s="25">
        <f t="shared" si="51"/>
        <v>559.43964811681201</v>
      </c>
      <c r="CM25" s="25">
        <f t="shared" si="52"/>
        <v>0.55943964811681202</v>
      </c>
      <c r="CN25" s="25">
        <f t="shared" si="53"/>
        <v>8.3915947217521797E-2</v>
      </c>
      <c r="CO25" s="26">
        <f t="shared" si="71"/>
        <v>2.3178352752222965E-4</v>
      </c>
    </row>
    <row r="26" spans="1:93" x14ac:dyDescent="0.25">
      <c r="A26" s="2"/>
      <c r="B26" s="2" t="b">
        <v>0</v>
      </c>
      <c r="C26" s="2" t="s">
        <v>21</v>
      </c>
      <c r="D26" s="3">
        <v>4.6618390981525097</v>
      </c>
      <c r="E26" s="25">
        <f t="shared" si="0"/>
        <v>466.18390981525096</v>
      </c>
      <c r="F26" s="25">
        <f t="shared" si="1"/>
        <v>0.46618390981525093</v>
      </c>
      <c r="G26" s="25">
        <f t="shared" si="2"/>
        <v>6.9927586472287639E-2</v>
      </c>
      <c r="H26" s="26">
        <f t="shared" si="54"/>
        <v>2.3852340817326977E-4</v>
      </c>
      <c r="I26" s="1">
        <v>156.25146403805701</v>
      </c>
      <c r="J26" s="25">
        <f t="shared" si="3"/>
        <v>15625.1464038057</v>
      </c>
      <c r="K26" s="25">
        <f t="shared" si="4"/>
        <v>15.625146403805701</v>
      </c>
      <c r="L26" s="25">
        <f t="shared" si="5"/>
        <v>2.3437719605708551</v>
      </c>
      <c r="M26" s="26">
        <f t="shared" si="55"/>
        <v>1.0452628566749962E-4</v>
      </c>
      <c r="N26" s="3">
        <v>10.8530621994333</v>
      </c>
      <c r="O26" s="25">
        <f t="shared" si="6"/>
        <v>1085.30621994333</v>
      </c>
      <c r="P26" s="25">
        <f t="shared" si="7"/>
        <v>1.0853062199433301</v>
      </c>
      <c r="Q26" s="25">
        <f t="shared" si="8"/>
        <v>0.1627959329914995</v>
      </c>
      <c r="R26" s="26">
        <f t="shared" si="56"/>
        <v>1.3726177143783794E-4</v>
      </c>
      <c r="S26" s="3">
        <v>9.9418228714421097</v>
      </c>
      <c r="T26" s="25">
        <f t="shared" si="9"/>
        <v>994.18228714421093</v>
      </c>
      <c r="U26" s="25">
        <f t="shared" si="10"/>
        <v>0.99418228714421097</v>
      </c>
      <c r="V26" s="25">
        <f t="shared" si="11"/>
        <v>0.14912734307163164</v>
      </c>
      <c r="W26" s="26">
        <f t="shared" si="57"/>
        <v>1.5509552660502991E-4</v>
      </c>
      <c r="X26" s="3">
        <v>9.4892768435577608</v>
      </c>
      <c r="Y26" s="25">
        <f t="shared" si="12"/>
        <v>948.92768435577614</v>
      </c>
      <c r="Z26" s="25">
        <f t="shared" si="13"/>
        <v>0.94892768435577612</v>
      </c>
      <c r="AA26" s="25">
        <f t="shared" si="14"/>
        <v>0.14233915265336641</v>
      </c>
      <c r="AB26" s="26">
        <f t="shared" si="58"/>
        <v>1.6170447293683478E-4</v>
      </c>
      <c r="AC26" s="3">
        <v>9.3035764248460602</v>
      </c>
      <c r="AD26" s="25">
        <f t="shared" si="15"/>
        <v>930.357642484606</v>
      </c>
      <c r="AE26" s="25">
        <f t="shared" si="16"/>
        <v>0.93035764248460595</v>
      </c>
      <c r="AF26" s="25">
        <f t="shared" si="17"/>
        <v>0.13955364637269088</v>
      </c>
      <c r="AG26" s="26">
        <f t="shared" si="59"/>
        <v>1.6176498993232083E-4</v>
      </c>
      <c r="AH26" s="3">
        <v>8.8986169926296501</v>
      </c>
      <c r="AI26" s="25">
        <f t="shared" si="18"/>
        <v>889.86169926296498</v>
      </c>
      <c r="AJ26" s="25">
        <f t="shared" si="19"/>
        <v>0.88986169926296499</v>
      </c>
      <c r="AK26" s="25">
        <f t="shared" si="20"/>
        <v>0.13347925488944473</v>
      </c>
      <c r="AL26" s="26">
        <f t="shared" si="60"/>
        <v>1.7196441614945505E-4</v>
      </c>
      <c r="AM26" s="3">
        <v>32.752642363164298</v>
      </c>
      <c r="AN26" s="25">
        <f t="shared" si="21"/>
        <v>3275.26423631643</v>
      </c>
      <c r="AO26" s="25">
        <f t="shared" si="22"/>
        <v>3.2752642363164299</v>
      </c>
      <c r="AP26" s="25">
        <f t="shared" si="23"/>
        <v>0.49128963544746446</v>
      </c>
      <c r="AQ26" s="26">
        <f t="shared" si="61"/>
        <v>1.6052287852655201E-4</v>
      </c>
      <c r="AR26" s="3">
        <v>9.80212698645974</v>
      </c>
      <c r="AS26" s="25">
        <f t="shared" si="24"/>
        <v>980.212698645974</v>
      </c>
      <c r="AT26" s="25">
        <f t="shared" si="25"/>
        <v>0.98021269864597405</v>
      </c>
      <c r="AU26" s="25">
        <f t="shared" si="26"/>
        <v>0.1470319047968961</v>
      </c>
      <c r="AV26" s="26">
        <f t="shared" si="62"/>
        <v>1.5713495815657921E-4</v>
      </c>
      <c r="AW26" s="3">
        <v>9.7458011990163396</v>
      </c>
      <c r="AX26" s="25">
        <f t="shared" si="27"/>
        <v>974.58011990163391</v>
      </c>
      <c r="AY26" s="25">
        <f t="shared" si="28"/>
        <v>0.97458011990163396</v>
      </c>
      <c r="AZ26" s="25">
        <f t="shared" si="29"/>
        <v>0.14618701798524508</v>
      </c>
      <c r="BA26" s="26">
        <f t="shared" si="63"/>
        <v>1.5301837082669923E-4</v>
      </c>
      <c r="BB26" s="3">
        <v>9.2840508842710108</v>
      </c>
      <c r="BC26" s="25">
        <f t="shared" si="30"/>
        <v>928.40508842710108</v>
      </c>
      <c r="BD26" s="25">
        <f t="shared" si="31"/>
        <v>0.92840508842710112</v>
      </c>
      <c r="BE26" s="25">
        <f t="shared" si="32"/>
        <v>0.13926076326406517</v>
      </c>
      <c r="BF26" s="26">
        <f t="shared" si="64"/>
        <v>1.5256247050446977E-4</v>
      </c>
      <c r="BG26" s="3">
        <v>9.6727356847270496</v>
      </c>
      <c r="BH26" s="25">
        <f t="shared" si="33"/>
        <v>967.27356847270494</v>
      </c>
      <c r="BI26" s="25">
        <f t="shared" si="34"/>
        <v>0.96727356847270496</v>
      </c>
      <c r="BJ26" s="25">
        <f t="shared" si="35"/>
        <v>0.14509103527090575</v>
      </c>
      <c r="BK26" s="26">
        <f t="shared" si="65"/>
        <v>1.49422523835159E-4</v>
      </c>
      <c r="BL26" s="3">
        <v>9.6467986416722304</v>
      </c>
      <c r="BM26" s="25">
        <f t="shared" si="36"/>
        <v>964.67986416722306</v>
      </c>
      <c r="BN26" s="25">
        <f t="shared" si="37"/>
        <v>0.96467986416722307</v>
      </c>
      <c r="BO26" s="25">
        <f t="shared" si="38"/>
        <v>0.14470197962508347</v>
      </c>
      <c r="BP26" s="26">
        <f t="shared" si="66"/>
        <v>1.5204787560891934E-4</v>
      </c>
      <c r="BQ26" s="3">
        <v>9.3765256119566907</v>
      </c>
      <c r="BR26" s="25">
        <f t="shared" si="39"/>
        <v>937.65256119566902</v>
      </c>
      <c r="BS26" s="25">
        <f t="shared" si="40"/>
        <v>0.93765256119566898</v>
      </c>
      <c r="BT26" s="25">
        <f t="shared" si="41"/>
        <v>0.14064788417935034</v>
      </c>
      <c r="BU26" s="26">
        <f t="shared" si="67"/>
        <v>1.506551877075362E-4</v>
      </c>
      <c r="BV26" s="3">
        <v>9.2452042944148793</v>
      </c>
      <c r="BW26" s="25">
        <f t="shared" si="42"/>
        <v>924.52042944148798</v>
      </c>
      <c r="BX26" s="25">
        <f t="shared" si="43"/>
        <v>0.92452042944148793</v>
      </c>
      <c r="BY26" s="25">
        <f t="shared" si="44"/>
        <v>0.13867806441622318</v>
      </c>
      <c r="BZ26" s="26">
        <f t="shared" si="68"/>
        <v>1.6367610011309644E-4</v>
      </c>
      <c r="CA26" s="3">
        <v>9.4844649174431108</v>
      </c>
      <c r="CB26" s="25">
        <f t="shared" si="45"/>
        <v>948.44649174431106</v>
      </c>
      <c r="CC26" s="25">
        <f t="shared" si="46"/>
        <v>0.94844649174431106</v>
      </c>
      <c r="CD26" s="25">
        <f t="shared" si="47"/>
        <v>0.14226697376164665</v>
      </c>
      <c r="CE26" s="26">
        <f t="shared" si="69"/>
        <v>1.5681892128082377E-4</v>
      </c>
      <c r="CF26" s="3">
        <v>2.205106680154</v>
      </c>
      <c r="CG26" s="25">
        <f t="shared" si="48"/>
        <v>220.5106680154</v>
      </c>
      <c r="CH26" s="25">
        <f t="shared" si="49"/>
        <v>0.22051066801540001</v>
      </c>
      <c r="CI26" s="25">
        <f t="shared" si="50"/>
        <v>3.307660020231E-2</v>
      </c>
      <c r="CJ26" s="26">
        <f t="shared" si="70"/>
        <v>2.8712458194400198E-4</v>
      </c>
      <c r="CK26" s="3">
        <v>4.5431939287341896</v>
      </c>
      <c r="CL26" s="25">
        <f t="shared" si="51"/>
        <v>454.31939287341896</v>
      </c>
      <c r="CM26" s="25">
        <f t="shared" si="52"/>
        <v>0.45431939287341894</v>
      </c>
      <c r="CN26" s="25">
        <f t="shared" si="53"/>
        <v>6.8147908931012843E-2</v>
      </c>
      <c r="CO26" s="26">
        <f t="shared" si="71"/>
        <v>2.5280757857090822E-4</v>
      </c>
    </row>
    <row r="27" spans="1:93" x14ac:dyDescent="0.25">
      <c r="A27" s="2"/>
      <c r="B27" s="2"/>
      <c r="C27" s="2"/>
      <c r="D27" s="3"/>
      <c r="E27" s="25"/>
      <c r="F27" s="25"/>
      <c r="G27" s="25"/>
      <c r="H27" s="26"/>
      <c r="I27" s="1"/>
      <c r="J27" s="25"/>
      <c r="K27" s="25"/>
      <c r="L27" s="25"/>
      <c r="M27" s="26"/>
      <c r="N27" s="3"/>
      <c r="O27" s="25"/>
      <c r="P27" s="25"/>
      <c r="Q27" s="25"/>
      <c r="R27" s="26"/>
      <c r="S27" s="3"/>
      <c r="T27" s="25"/>
      <c r="U27" s="25"/>
      <c r="V27" s="25"/>
      <c r="W27" s="26"/>
      <c r="X27" s="3"/>
      <c r="Y27" s="25"/>
      <c r="Z27" s="25"/>
      <c r="AA27" s="25"/>
      <c r="AB27" s="26"/>
      <c r="AC27" s="3"/>
      <c r="AD27" s="25"/>
      <c r="AE27" s="25"/>
      <c r="AF27" s="25"/>
      <c r="AG27" s="26"/>
      <c r="AH27" s="3"/>
      <c r="AI27" s="25"/>
      <c r="AJ27" s="25"/>
      <c r="AK27" s="25"/>
      <c r="AL27" s="26"/>
      <c r="AM27" s="3"/>
      <c r="AN27" s="25"/>
      <c r="AO27" s="25"/>
      <c r="AP27" s="25"/>
      <c r="AQ27" s="26"/>
      <c r="AR27" s="3"/>
      <c r="AS27" s="25"/>
      <c r="AT27" s="25"/>
      <c r="AU27" s="25"/>
      <c r="AV27" s="26"/>
      <c r="AW27" s="3"/>
      <c r="AX27" s="25"/>
      <c r="AY27" s="25"/>
      <c r="AZ27" s="25"/>
      <c r="BA27" s="26"/>
      <c r="BB27" s="3"/>
      <c r="BC27" s="25"/>
      <c r="BD27" s="25"/>
      <c r="BE27" s="25"/>
      <c r="BF27" s="26"/>
      <c r="BG27" s="3"/>
      <c r="BH27" s="25"/>
      <c r="BI27" s="25"/>
      <c r="BJ27" s="25"/>
      <c r="BK27" s="26"/>
      <c r="BL27" s="3"/>
      <c r="BM27" s="25"/>
      <c r="BN27" s="25"/>
      <c r="BO27" s="25"/>
      <c r="BP27" s="26"/>
      <c r="BQ27" s="3"/>
      <c r="BR27" s="25"/>
      <c r="BS27" s="25"/>
      <c r="BT27" s="25"/>
      <c r="BU27" s="26"/>
      <c r="BV27" s="3"/>
      <c r="BW27" s="25"/>
      <c r="BX27" s="25"/>
      <c r="BY27" s="25"/>
      <c r="BZ27" s="26"/>
      <c r="CA27" s="3"/>
      <c r="CB27" s="25"/>
      <c r="CC27" s="25"/>
      <c r="CD27" s="25"/>
      <c r="CE27" s="26"/>
      <c r="CF27" s="3"/>
      <c r="CG27" s="25"/>
      <c r="CH27" s="25"/>
      <c r="CI27" s="25"/>
      <c r="CJ27" s="26"/>
      <c r="CK27" s="3"/>
      <c r="CL27" s="25"/>
      <c r="CM27" s="25"/>
      <c r="CN27" s="25"/>
      <c r="CO27" s="26"/>
    </row>
    <row r="28" spans="1:93" x14ac:dyDescent="0.25">
      <c r="A28" s="2"/>
      <c r="B28" s="2" t="b">
        <v>0</v>
      </c>
      <c r="C28" s="2" t="s">
        <v>22</v>
      </c>
      <c r="D28" s="3">
        <v>13.169531800868601</v>
      </c>
      <c r="E28" s="25">
        <f t="shared" si="0"/>
        <v>1316.9531800868601</v>
      </c>
      <c r="F28" s="25">
        <f t="shared" si="1"/>
        <v>1.3169531800868601</v>
      </c>
      <c r="G28" s="25">
        <f t="shared" si="2"/>
        <v>0.197542977013029</v>
      </c>
      <c r="H28" s="26">
        <f t="shared" si="54"/>
        <v>6.836955411894796E-5</v>
      </c>
      <c r="I28" s="1">
        <v>160.287019473604</v>
      </c>
      <c r="J28" s="25">
        <f t="shared" si="3"/>
        <v>16028.701947360401</v>
      </c>
      <c r="K28" s="25">
        <f t="shared" si="4"/>
        <v>16.0287019473604</v>
      </c>
      <c r="L28" s="25">
        <f t="shared" si="5"/>
        <v>2.40430529210406</v>
      </c>
      <c r="M28" s="26">
        <f t="shared" si="55"/>
        <v>2.3815176956559843E-5</v>
      </c>
      <c r="N28" s="3">
        <v>15.822829409822999</v>
      </c>
      <c r="O28" s="25">
        <f t="shared" si="6"/>
        <v>1582.2829409822998</v>
      </c>
      <c r="P28" s="25">
        <f t="shared" si="7"/>
        <v>1.5822829409822998</v>
      </c>
      <c r="Q28" s="25">
        <f t="shared" si="8"/>
        <v>0.23734244114734496</v>
      </c>
      <c r="R28" s="26">
        <f t="shared" si="56"/>
        <v>3.7866427230043999E-5</v>
      </c>
      <c r="S28" s="3">
        <v>15.471888177166401</v>
      </c>
      <c r="T28" s="25">
        <f t="shared" si="9"/>
        <v>1547.18881771664</v>
      </c>
      <c r="U28" s="25">
        <f t="shared" si="10"/>
        <v>1.54718881771664</v>
      </c>
      <c r="V28" s="25">
        <f t="shared" si="11"/>
        <v>0.23207832265749598</v>
      </c>
      <c r="W28" s="26">
        <f t="shared" si="57"/>
        <v>4.4494220490544115E-5</v>
      </c>
      <c r="X28" s="3">
        <v>15.137645044461401</v>
      </c>
      <c r="Y28" s="25">
        <f t="shared" si="12"/>
        <v>1513.7645044461401</v>
      </c>
      <c r="Z28" s="25">
        <f t="shared" si="13"/>
        <v>1.5137645044461401</v>
      </c>
      <c r="AA28" s="25">
        <f t="shared" si="14"/>
        <v>0.22706467566692101</v>
      </c>
      <c r="AB28" s="26">
        <f t="shared" si="58"/>
        <v>4.8737108918761967E-5</v>
      </c>
      <c r="AC28" s="3">
        <v>14.9309617444042</v>
      </c>
      <c r="AD28" s="25">
        <f t="shared" si="15"/>
        <v>1493.0961744404201</v>
      </c>
      <c r="AE28" s="25">
        <f t="shared" si="16"/>
        <v>1.4930961744404201</v>
      </c>
      <c r="AF28" s="25">
        <f t="shared" si="17"/>
        <v>0.22396442616606302</v>
      </c>
      <c r="AG28" s="26">
        <f t="shared" si="59"/>
        <v>4.9217283541157987E-5</v>
      </c>
      <c r="AH28" s="3">
        <v>14.878001867606301</v>
      </c>
      <c r="AI28" s="25">
        <f t="shared" si="18"/>
        <v>1487.8001867606301</v>
      </c>
      <c r="AJ28" s="25">
        <f t="shared" si="19"/>
        <v>1.4878001867606301</v>
      </c>
      <c r="AK28" s="25">
        <f t="shared" si="20"/>
        <v>0.2231700280140945</v>
      </c>
      <c r="AL28" s="26">
        <f t="shared" si="60"/>
        <v>5.237671864992203E-5</v>
      </c>
      <c r="AM28" s="3">
        <v>38.284232976589898</v>
      </c>
      <c r="AN28" s="25">
        <f t="shared" si="21"/>
        <v>3828.4232976589897</v>
      </c>
      <c r="AO28" s="25">
        <f t="shared" si="22"/>
        <v>3.8284232976589898</v>
      </c>
      <c r="AP28" s="25">
        <f t="shared" si="23"/>
        <v>0.5742634946488484</v>
      </c>
      <c r="AQ28" s="26">
        <f t="shared" si="61"/>
        <v>4.9891066258040071E-5</v>
      </c>
      <c r="AR28" s="3">
        <v>15.346111033662799</v>
      </c>
      <c r="AS28" s="25">
        <f t="shared" si="24"/>
        <v>1534.6111033662798</v>
      </c>
      <c r="AT28" s="25">
        <f t="shared" si="25"/>
        <v>1.5346111033662799</v>
      </c>
      <c r="AU28" s="25">
        <f t="shared" si="26"/>
        <v>0.23019166550494197</v>
      </c>
      <c r="AV28" s="26">
        <f t="shared" si="62"/>
        <v>4.625527721251806E-5</v>
      </c>
      <c r="AW28" s="3">
        <v>15.136372294265099</v>
      </c>
      <c r="AX28" s="25">
        <f t="shared" si="27"/>
        <v>1513.63722942651</v>
      </c>
      <c r="AY28" s="25">
        <f t="shared" si="28"/>
        <v>1.5136372294265099</v>
      </c>
      <c r="AZ28" s="25">
        <f t="shared" si="29"/>
        <v>0.22704558441397649</v>
      </c>
      <c r="BA28" s="26">
        <f t="shared" si="63"/>
        <v>4.5206948921724015E-5</v>
      </c>
      <c r="BB28" s="3">
        <v>14.500678756173199</v>
      </c>
      <c r="BC28" s="25">
        <f t="shared" si="30"/>
        <v>1450.0678756173199</v>
      </c>
      <c r="BD28" s="25">
        <f t="shared" si="31"/>
        <v>1.45006787561732</v>
      </c>
      <c r="BE28" s="25">
        <f t="shared" si="32"/>
        <v>0.217510181342598</v>
      </c>
      <c r="BF28" s="26">
        <f t="shared" si="64"/>
        <v>4.822991306642599E-5</v>
      </c>
      <c r="BG28" s="3">
        <v>14.8228962786346</v>
      </c>
      <c r="BH28" s="25">
        <f t="shared" si="33"/>
        <v>1482.2896278634601</v>
      </c>
      <c r="BI28" s="25">
        <f t="shared" si="34"/>
        <v>1.4822896278634601</v>
      </c>
      <c r="BJ28" s="25">
        <f t="shared" si="35"/>
        <v>0.22234344417951901</v>
      </c>
      <c r="BK28" s="26">
        <f t="shared" si="65"/>
        <v>4.6419311957007993E-5</v>
      </c>
      <c r="BL28" s="3">
        <v>15.0394624036902</v>
      </c>
      <c r="BM28" s="25">
        <f t="shared" si="36"/>
        <v>1503.94624036902</v>
      </c>
      <c r="BN28" s="25">
        <f t="shared" si="37"/>
        <v>1.50394624036902</v>
      </c>
      <c r="BO28" s="25">
        <f t="shared" si="38"/>
        <v>0.22559193605535299</v>
      </c>
      <c r="BP28" s="26">
        <f t="shared" si="66"/>
        <v>4.4194600368559972E-5</v>
      </c>
      <c r="BQ28" s="3">
        <v>14.7248943528291</v>
      </c>
      <c r="BR28" s="25">
        <f t="shared" si="39"/>
        <v>1472.4894352829101</v>
      </c>
      <c r="BS28" s="25">
        <f t="shared" si="40"/>
        <v>1.4724894352829101</v>
      </c>
      <c r="BT28" s="25">
        <f t="shared" si="41"/>
        <v>0.22087341529243651</v>
      </c>
      <c r="BU28" s="26">
        <f t="shared" si="67"/>
        <v>4.3687812890087976E-5</v>
      </c>
      <c r="BV28" s="3">
        <v>15.118911006825501</v>
      </c>
      <c r="BW28" s="25">
        <f t="shared" si="42"/>
        <v>1511.8911006825501</v>
      </c>
      <c r="BX28" s="25">
        <f t="shared" si="43"/>
        <v>1.5118911006825502</v>
      </c>
      <c r="BY28" s="25">
        <f t="shared" si="44"/>
        <v>0.22678366510238251</v>
      </c>
      <c r="BZ28" s="26">
        <f t="shared" si="68"/>
        <v>4.6201965864884011E-5</v>
      </c>
      <c r="CA28" s="3">
        <v>14.9976623624799</v>
      </c>
      <c r="CB28" s="25">
        <f t="shared" si="45"/>
        <v>1499.76623624799</v>
      </c>
      <c r="CC28" s="25">
        <f t="shared" si="46"/>
        <v>1.49976623624799</v>
      </c>
      <c r="CD28" s="25">
        <f t="shared" si="47"/>
        <v>0.22496493543719848</v>
      </c>
      <c r="CE28" s="26">
        <f t="shared" si="69"/>
        <v>4.6554972380087991E-5</v>
      </c>
      <c r="CF28" s="3">
        <v>12.1610942764621</v>
      </c>
      <c r="CG28" s="25">
        <f t="shared" si="48"/>
        <v>1216.10942764621</v>
      </c>
      <c r="CH28" s="25">
        <f t="shared" si="49"/>
        <v>1.2161094276462099</v>
      </c>
      <c r="CI28" s="25">
        <f t="shared" si="50"/>
        <v>0.18241641414693147</v>
      </c>
      <c r="CJ28" s="26">
        <f t="shared" si="70"/>
        <v>8.8004830017840029E-5</v>
      </c>
      <c r="CK28" s="3">
        <v>13.3209360808253</v>
      </c>
      <c r="CL28" s="25">
        <f t="shared" si="51"/>
        <v>1332.09360808253</v>
      </c>
      <c r="CM28" s="25">
        <f t="shared" si="52"/>
        <v>1.3320936080825299</v>
      </c>
      <c r="CN28" s="25">
        <f t="shared" si="53"/>
        <v>0.19981404121237947</v>
      </c>
      <c r="CO28" s="26">
        <f t="shared" si="71"/>
        <v>7.7252735529086068E-5</v>
      </c>
    </row>
    <row r="29" spans="1:93" x14ac:dyDescent="0.25">
      <c r="A29" s="2"/>
      <c r="B29" s="2" t="b">
        <v>0</v>
      </c>
      <c r="C29" s="2" t="s">
        <v>23</v>
      </c>
      <c r="D29" s="3">
        <v>11.691739493648599</v>
      </c>
      <c r="E29" s="25">
        <f t="shared" si="0"/>
        <v>1169.1739493648599</v>
      </c>
      <c r="F29" s="25">
        <f t="shared" si="1"/>
        <v>1.1691739493648599</v>
      </c>
      <c r="G29" s="25">
        <f t="shared" si="2"/>
        <v>0.17537609240472898</v>
      </c>
      <c r="H29" s="26">
        <f t="shared" si="54"/>
        <v>9.7925400263347987E-5</v>
      </c>
      <c r="I29" s="1">
        <v>159.98502733197199</v>
      </c>
      <c r="J29" s="25">
        <f t="shared" si="3"/>
        <v>15998.5027331972</v>
      </c>
      <c r="K29" s="25">
        <f t="shared" si="4"/>
        <v>15.998502733197199</v>
      </c>
      <c r="L29" s="25">
        <f t="shared" si="5"/>
        <v>2.3997754099795796</v>
      </c>
      <c r="M29" s="26">
        <f t="shared" si="55"/>
        <v>2.9855019789200316E-5</v>
      </c>
      <c r="N29" s="3">
        <v>14.859711721875399</v>
      </c>
      <c r="O29" s="25">
        <f t="shared" si="6"/>
        <v>1485.9711721875399</v>
      </c>
      <c r="P29" s="25">
        <f t="shared" si="7"/>
        <v>1.4859711721875399</v>
      </c>
      <c r="Q29" s="25">
        <f t="shared" si="8"/>
        <v>0.222895675828131</v>
      </c>
      <c r="R29" s="26">
        <f t="shared" si="56"/>
        <v>5.7128780988995947E-5</v>
      </c>
      <c r="S29" s="3">
        <v>14.373537970547</v>
      </c>
      <c r="T29" s="25">
        <f t="shared" si="9"/>
        <v>1437.3537970547</v>
      </c>
      <c r="U29" s="25">
        <f t="shared" si="10"/>
        <v>1.4373537970546999</v>
      </c>
      <c r="V29" s="25">
        <f t="shared" si="11"/>
        <v>0.21560306955820499</v>
      </c>
      <c r="W29" s="26">
        <f t="shared" si="57"/>
        <v>6.6461224622932098E-5</v>
      </c>
      <c r="X29" s="3">
        <v>14.133124725725301</v>
      </c>
      <c r="Y29" s="25">
        <f t="shared" si="12"/>
        <v>1413.3124725725302</v>
      </c>
      <c r="Z29" s="25">
        <f t="shared" si="13"/>
        <v>1.4133124725725301</v>
      </c>
      <c r="AA29" s="25">
        <f t="shared" si="14"/>
        <v>0.21199687088587951</v>
      </c>
      <c r="AB29" s="26">
        <f t="shared" si="58"/>
        <v>6.8827515293483959E-5</v>
      </c>
      <c r="AC29" s="3">
        <v>14.0040745048532</v>
      </c>
      <c r="AD29" s="25">
        <f t="shared" si="15"/>
        <v>1400.4074504853199</v>
      </c>
      <c r="AE29" s="25">
        <f t="shared" si="16"/>
        <v>1.4004074504853199</v>
      </c>
      <c r="AF29" s="25">
        <f t="shared" si="17"/>
        <v>0.21006111757279797</v>
      </c>
      <c r="AG29" s="26">
        <f t="shared" si="59"/>
        <v>6.7755028332178052E-5</v>
      </c>
      <c r="AH29" s="3">
        <v>13.7522644430061</v>
      </c>
      <c r="AI29" s="25">
        <f t="shared" si="18"/>
        <v>1375.22644430061</v>
      </c>
      <c r="AJ29" s="25">
        <f t="shared" si="19"/>
        <v>1.3752264443006099</v>
      </c>
      <c r="AK29" s="25">
        <f t="shared" si="20"/>
        <v>0.20628396664509149</v>
      </c>
      <c r="AL29" s="26">
        <f t="shared" si="60"/>
        <v>7.4891467141926038E-5</v>
      </c>
      <c r="AM29" s="3">
        <v>37.149836348176301</v>
      </c>
      <c r="AN29" s="25">
        <f t="shared" si="21"/>
        <v>3714.98363481763</v>
      </c>
      <c r="AO29" s="25">
        <f t="shared" si="22"/>
        <v>3.7149836348176302</v>
      </c>
      <c r="AP29" s="25">
        <f t="shared" si="23"/>
        <v>0.55724754522264452</v>
      </c>
      <c r="AQ29" s="26">
        <f t="shared" si="61"/>
        <v>7.2578998826311911E-5</v>
      </c>
      <c r="AR29" s="3">
        <v>14.1938431510559</v>
      </c>
      <c r="AS29" s="25">
        <f t="shared" si="24"/>
        <v>1419.3843151055898</v>
      </c>
      <c r="AT29" s="25">
        <f t="shared" si="25"/>
        <v>1.4193843151055898</v>
      </c>
      <c r="AU29" s="25">
        <f t="shared" si="26"/>
        <v>0.21290764726583847</v>
      </c>
      <c r="AV29" s="26">
        <f t="shared" si="62"/>
        <v>6.9300634864656062E-5</v>
      </c>
      <c r="AW29" s="3">
        <v>14.248715268429001</v>
      </c>
      <c r="AX29" s="25">
        <f t="shared" si="27"/>
        <v>1424.8715268429</v>
      </c>
      <c r="AY29" s="25">
        <f t="shared" si="28"/>
        <v>1.4248715268429</v>
      </c>
      <c r="AZ29" s="25">
        <f t="shared" si="29"/>
        <v>0.213730729026435</v>
      </c>
      <c r="BA29" s="26">
        <f t="shared" si="63"/>
        <v>6.2960089438445996E-5</v>
      </c>
      <c r="BB29" s="3">
        <v>13.7846172610494</v>
      </c>
      <c r="BC29" s="25">
        <f t="shared" si="30"/>
        <v>1378.46172610494</v>
      </c>
      <c r="BD29" s="25">
        <f t="shared" si="31"/>
        <v>1.3784617261049399</v>
      </c>
      <c r="BE29" s="25">
        <f t="shared" si="32"/>
        <v>0.20676925891574097</v>
      </c>
      <c r="BF29" s="26">
        <f t="shared" si="64"/>
        <v>6.2551142968902035E-5</v>
      </c>
      <c r="BG29" s="3">
        <v>13.894387332902401</v>
      </c>
      <c r="BH29" s="25">
        <f t="shared" si="33"/>
        <v>1389.4387332902402</v>
      </c>
      <c r="BI29" s="25">
        <f t="shared" si="34"/>
        <v>1.3894387332902403</v>
      </c>
      <c r="BJ29" s="25">
        <f t="shared" si="35"/>
        <v>0.20841580999353604</v>
      </c>
      <c r="BK29" s="26">
        <f t="shared" si="65"/>
        <v>6.4989490871651958E-5</v>
      </c>
      <c r="BL29" s="3">
        <v>14.1435690838191</v>
      </c>
      <c r="BM29" s="25">
        <f t="shared" si="36"/>
        <v>1414.35690838191</v>
      </c>
      <c r="BN29" s="25">
        <f t="shared" si="37"/>
        <v>1.4143569083819101</v>
      </c>
      <c r="BO29" s="25">
        <f t="shared" si="38"/>
        <v>0.2121535362572865</v>
      </c>
      <c r="BP29" s="26">
        <f t="shared" si="66"/>
        <v>6.2112466765981963E-5</v>
      </c>
      <c r="BQ29" s="3">
        <v>13.8044044919697</v>
      </c>
      <c r="BR29" s="25">
        <f t="shared" si="39"/>
        <v>1380.4404491969701</v>
      </c>
      <c r="BS29" s="25">
        <f t="shared" si="40"/>
        <v>1.3804404491969702</v>
      </c>
      <c r="BT29" s="25">
        <f t="shared" si="41"/>
        <v>0.20706606737954553</v>
      </c>
      <c r="BU29" s="26">
        <f t="shared" si="67"/>
        <v>6.2097610107275951E-5</v>
      </c>
      <c r="BV29" s="3">
        <v>14.048912041462</v>
      </c>
      <c r="BW29" s="25">
        <f t="shared" si="42"/>
        <v>1404.8912041461999</v>
      </c>
      <c r="BX29" s="25">
        <f t="shared" si="43"/>
        <v>1.4048912041461998</v>
      </c>
      <c r="BY29" s="25">
        <f t="shared" si="44"/>
        <v>0.21073368062192996</v>
      </c>
      <c r="BZ29" s="26">
        <f t="shared" si="68"/>
        <v>6.760194517215409E-5</v>
      </c>
      <c r="CA29" s="3">
        <v>13.9710832559733</v>
      </c>
      <c r="CB29" s="25">
        <f t="shared" si="45"/>
        <v>1397.1083255973299</v>
      </c>
      <c r="CC29" s="25">
        <f t="shared" si="46"/>
        <v>1.39710832559733</v>
      </c>
      <c r="CD29" s="25">
        <f t="shared" si="47"/>
        <v>0.20956624883959948</v>
      </c>
      <c r="CE29" s="26">
        <f t="shared" si="69"/>
        <v>6.7086554510219982E-5</v>
      </c>
      <c r="CF29" s="3">
        <v>10.0080086363161</v>
      </c>
      <c r="CG29" s="25">
        <f t="shared" si="48"/>
        <v>1000.80086363161</v>
      </c>
      <c r="CH29" s="25">
        <f t="shared" si="49"/>
        <v>1.0008008636316099</v>
      </c>
      <c r="CI29" s="25">
        <f t="shared" si="50"/>
        <v>0.15012012954474149</v>
      </c>
      <c r="CJ29" s="26">
        <f t="shared" si="70"/>
        <v>1.3106654282075999E-4</v>
      </c>
      <c r="CK29" s="3">
        <v>11.352852748996501</v>
      </c>
      <c r="CL29" s="25">
        <f t="shared" si="51"/>
        <v>1135.2852748996502</v>
      </c>
      <c r="CM29" s="25">
        <f t="shared" si="52"/>
        <v>1.1352852748996503</v>
      </c>
      <c r="CN29" s="25">
        <f t="shared" si="53"/>
        <v>0.17029279123494753</v>
      </c>
      <c r="CO29" s="26">
        <f t="shared" si="71"/>
        <v>1.1661440216566198E-4</v>
      </c>
    </row>
    <row r="30" spans="1:93" x14ac:dyDescent="0.25">
      <c r="A30" s="2"/>
      <c r="B30" s="2" t="b">
        <v>0</v>
      </c>
      <c r="C30" s="2" t="s">
        <v>24</v>
      </c>
      <c r="D30" s="3">
        <v>10.2377413582256</v>
      </c>
      <c r="E30" s="25">
        <f t="shared" si="0"/>
        <v>1023.77413582256</v>
      </c>
      <c r="F30" s="25">
        <f t="shared" si="1"/>
        <v>1.02377413582256</v>
      </c>
      <c r="G30" s="25">
        <f t="shared" si="2"/>
        <v>0.15356612037338399</v>
      </c>
      <c r="H30" s="26">
        <f t="shared" si="54"/>
        <v>1.2700536297180799E-4</v>
      </c>
      <c r="I30" s="1">
        <v>159.177821913754</v>
      </c>
      <c r="J30" s="25">
        <f t="shared" si="3"/>
        <v>15917.7821913754</v>
      </c>
      <c r="K30" s="25">
        <f t="shared" si="4"/>
        <v>15.9177821913754</v>
      </c>
      <c r="L30" s="25">
        <f t="shared" si="5"/>
        <v>2.3876673287063097</v>
      </c>
      <c r="M30" s="26">
        <f t="shared" si="55"/>
        <v>4.5999128153560183E-5</v>
      </c>
      <c r="N30" s="3">
        <v>14.1885865341107</v>
      </c>
      <c r="O30" s="25">
        <f t="shared" si="6"/>
        <v>1418.85865341107</v>
      </c>
      <c r="P30" s="25">
        <f t="shared" si="7"/>
        <v>1.4188586534110701</v>
      </c>
      <c r="Q30" s="25">
        <f t="shared" si="8"/>
        <v>0.21282879801166052</v>
      </c>
      <c r="R30" s="26">
        <f t="shared" si="56"/>
        <v>7.0551284744289924E-5</v>
      </c>
      <c r="S30" s="3">
        <v>13.735069431303</v>
      </c>
      <c r="T30" s="25">
        <f t="shared" si="9"/>
        <v>1373.5069431303</v>
      </c>
      <c r="U30" s="25">
        <f t="shared" si="10"/>
        <v>1.3735069431303</v>
      </c>
      <c r="V30" s="25">
        <f t="shared" si="11"/>
        <v>0.20602604146954498</v>
      </c>
      <c r="W30" s="26">
        <f t="shared" si="57"/>
        <v>7.923059540781211E-5</v>
      </c>
      <c r="X30" s="3">
        <v>13.435366170637799</v>
      </c>
      <c r="Y30" s="25">
        <f t="shared" si="12"/>
        <v>1343.5366170637799</v>
      </c>
      <c r="Z30" s="25">
        <f t="shared" si="13"/>
        <v>1.3435366170637799</v>
      </c>
      <c r="AA30" s="25">
        <f t="shared" si="14"/>
        <v>0.20153049255956698</v>
      </c>
      <c r="AB30" s="26">
        <f t="shared" si="58"/>
        <v>8.2782686395234007E-5</v>
      </c>
      <c r="AC30" s="3">
        <v>13.267007282313299</v>
      </c>
      <c r="AD30" s="25">
        <f t="shared" si="15"/>
        <v>1326.70072823133</v>
      </c>
      <c r="AE30" s="25">
        <f t="shared" si="16"/>
        <v>1.3267007282313299</v>
      </c>
      <c r="AF30" s="25">
        <f t="shared" si="17"/>
        <v>0.19900510923469947</v>
      </c>
      <c r="AG30" s="26">
        <f t="shared" si="59"/>
        <v>8.2496372782976055E-5</v>
      </c>
      <c r="AH30" s="3">
        <v>12.803334264565599</v>
      </c>
      <c r="AI30" s="25">
        <f t="shared" si="18"/>
        <v>1280.3334264565599</v>
      </c>
      <c r="AJ30" s="25">
        <f t="shared" si="19"/>
        <v>1.2803334264565598</v>
      </c>
      <c r="AK30" s="25">
        <f t="shared" si="20"/>
        <v>0.19205001396848395</v>
      </c>
      <c r="AL30" s="26">
        <f t="shared" si="60"/>
        <v>9.3870070710736089E-5</v>
      </c>
      <c r="AM30" s="3">
        <v>36.431515870935002</v>
      </c>
      <c r="AN30" s="25">
        <f t="shared" si="21"/>
        <v>3643.1515870935</v>
      </c>
      <c r="AO30" s="25">
        <f t="shared" si="22"/>
        <v>3.6431515870935001</v>
      </c>
      <c r="AP30" s="25">
        <f t="shared" si="23"/>
        <v>0.54647273806402497</v>
      </c>
      <c r="AQ30" s="26">
        <f t="shared" si="61"/>
        <v>8.6945408371137987E-5</v>
      </c>
      <c r="AR30" s="3">
        <v>13.2747971815672</v>
      </c>
      <c r="AS30" s="25">
        <f t="shared" si="24"/>
        <v>1327.4797181567201</v>
      </c>
      <c r="AT30" s="25">
        <f t="shared" si="25"/>
        <v>1.3274797181567202</v>
      </c>
      <c r="AU30" s="25">
        <f t="shared" si="26"/>
        <v>0.19912195772350802</v>
      </c>
      <c r="AV30" s="26">
        <f t="shared" si="62"/>
        <v>8.7681554254429993E-5</v>
      </c>
      <c r="AW30" s="3">
        <v>13.5441440868464</v>
      </c>
      <c r="AX30" s="25">
        <f t="shared" si="27"/>
        <v>1354.41440868464</v>
      </c>
      <c r="AY30" s="25">
        <f t="shared" si="28"/>
        <v>1.3544144086846399</v>
      </c>
      <c r="AZ30" s="25">
        <f t="shared" si="29"/>
        <v>0.20316216130269599</v>
      </c>
      <c r="BA30" s="26">
        <f t="shared" si="63"/>
        <v>7.7051513070098022E-5</v>
      </c>
      <c r="BB30" s="3">
        <v>13.0411080193659</v>
      </c>
      <c r="BC30" s="25">
        <f t="shared" si="30"/>
        <v>1304.11080193659</v>
      </c>
      <c r="BD30" s="25">
        <f t="shared" si="31"/>
        <v>1.3041108019365899</v>
      </c>
      <c r="BE30" s="25">
        <f t="shared" si="32"/>
        <v>0.19561662029048849</v>
      </c>
      <c r="BF30" s="26">
        <f t="shared" si="64"/>
        <v>7.7421327802572009E-5</v>
      </c>
      <c r="BG30" s="3">
        <v>13.275355478541901</v>
      </c>
      <c r="BH30" s="25">
        <f t="shared" si="33"/>
        <v>1327.5355478541901</v>
      </c>
      <c r="BI30" s="25">
        <f t="shared" si="34"/>
        <v>1.3275355478541901</v>
      </c>
      <c r="BJ30" s="25">
        <f t="shared" si="35"/>
        <v>0.19913033217812851</v>
      </c>
      <c r="BK30" s="26">
        <f t="shared" si="65"/>
        <v>7.7370127958861998E-5</v>
      </c>
      <c r="BL30" s="3">
        <v>13.344741507883599</v>
      </c>
      <c r="BM30" s="25">
        <f t="shared" si="36"/>
        <v>1334.47415078836</v>
      </c>
      <c r="BN30" s="25">
        <f t="shared" si="37"/>
        <v>1.33447415078836</v>
      </c>
      <c r="BO30" s="25">
        <f t="shared" si="38"/>
        <v>0.20017112261825398</v>
      </c>
      <c r="BP30" s="26">
        <f t="shared" si="66"/>
        <v>7.8089018284691988E-5</v>
      </c>
      <c r="BQ30" s="3">
        <v>13.061265429388801</v>
      </c>
      <c r="BR30" s="25">
        <f t="shared" si="39"/>
        <v>1306.12654293888</v>
      </c>
      <c r="BS30" s="25">
        <f t="shared" si="40"/>
        <v>1.30612654293888</v>
      </c>
      <c r="BT30" s="25">
        <f t="shared" si="41"/>
        <v>0.195918981440832</v>
      </c>
      <c r="BU30" s="26">
        <f t="shared" si="67"/>
        <v>7.696039135889399E-5</v>
      </c>
      <c r="BV30" s="3">
        <v>13.3012200027819</v>
      </c>
      <c r="BW30" s="25">
        <f t="shared" si="42"/>
        <v>1330.1220002781899</v>
      </c>
      <c r="BX30" s="25">
        <f t="shared" si="43"/>
        <v>1.3301220002781899</v>
      </c>
      <c r="BY30" s="25">
        <f t="shared" si="44"/>
        <v>0.19951830004172849</v>
      </c>
      <c r="BZ30" s="26">
        <f t="shared" si="68"/>
        <v>8.2555785945756039E-5</v>
      </c>
      <c r="CA30" s="3">
        <v>13.326607320500999</v>
      </c>
      <c r="CB30" s="25">
        <f t="shared" si="45"/>
        <v>1332.6607320501</v>
      </c>
      <c r="CC30" s="25">
        <f t="shared" si="46"/>
        <v>1.3326607320501</v>
      </c>
      <c r="CD30" s="25">
        <f t="shared" si="47"/>
        <v>0.19989910980751499</v>
      </c>
      <c r="CE30" s="26">
        <f t="shared" si="69"/>
        <v>7.9976073219665975E-5</v>
      </c>
      <c r="CF30" s="3">
        <v>8.4669598002944806</v>
      </c>
      <c r="CG30" s="25">
        <f t="shared" si="48"/>
        <v>846.69598002944804</v>
      </c>
      <c r="CH30" s="25">
        <f t="shared" si="49"/>
        <v>0.84669598002944801</v>
      </c>
      <c r="CI30" s="25">
        <f t="shared" si="50"/>
        <v>0.12700439700441721</v>
      </c>
      <c r="CJ30" s="26">
        <f t="shared" si="70"/>
        <v>1.6188751954119237E-4</v>
      </c>
      <c r="CK30" s="3">
        <v>10.056217098153899</v>
      </c>
      <c r="CL30" s="25">
        <f t="shared" si="51"/>
        <v>1005.62170981539</v>
      </c>
      <c r="CM30" s="25">
        <f t="shared" si="52"/>
        <v>1.0056217098153899</v>
      </c>
      <c r="CN30" s="25">
        <f t="shared" si="53"/>
        <v>0.15084325647230848</v>
      </c>
      <c r="CO30" s="26">
        <f t="shared" si="71"/>
        <v>1.4254711518251406E-4</v>
      </c>
    </row>
    <row r="31" spans="1:93" x14ac:dyDescent="0.25">
      <c r="A31" s="2"/>
      <c r="B31" s="2" t="b">
        <v>0</v>
      </c>
      <c r="C31" s="2" t="s">
        <v>25</v>
      </c>
      <c r="D31" s="3">
        <v>7.7494383158019904</v>
      </c>
      <c r="E31" s="25">
        <f t="shared" si="0"/>
        <v>774.943831580199</v>
      </c>
      <c r="F31" s="25">
        <f t="shared" si="1"/>
        <v>0.77494383158019897</v>
      </c>
      <c r="G31" s="25">
        <f t="shared" si="2"/>
        <v>0.11624157473702984</v>
      </c>
      <c r="H31" s="26">
        <f t="shared" si="54"/>
        <v>1.7677142382028019E-4</v>
      </c>
      <c r="I31" s="1">
        <v>156.573463420655</v>
      </c>
      <c r="J31" s="25">
        <f t="shared" si="3"/>
        <v>15657.346342065501</v>
      </c>
      <c r="K31" s="25">
        <f t="shared" si="4"/>
        <v>15.6573463420655</v>
      </c>
      <c r="L31" s="25">
        <f t="shared" si="5"/>
        <v>2.3486019513098251</v>
      </c>
      <c r="M31" s="26">
        <f t="shared" si="55"/>
        <v>9.8086298015539691E-5</v>
      </c>
      <c r="N31" s="3">
        <v>12.854332768170799</v>
      </c>
      <c r="O31" s="25">
        <f t="shared" si="6"/>
        <v>1285.43327681708</v>
      </c>
      <c r="P31" s="25">
        <f t="shared" si="7"/>
        <v>1.28543327681708</v>
      </c>
      <c r="Q31" s="25">
        <f t="shared" si="8"/>
        <v>0.19281499152256198</v>
      </c>
      <c r="R31" s="26">
        <f t="shared" si="56"/>
        <v>9.7236360063087963E-5</v>
      </c>
      <c r="S31" s="3">
        <v>12.2081934124214</v>
      </c>
      <c r="T31" s="25">
        <f t="shared" si="9"/>
        <v>1220.8193412421399</v>
      </c>
      <c r="U31" s="25">
        <f t="shared" si="10"/>
        <v>1.22081934124214</v>
      </c>
      <c r="V31" s="25">
        <f t="shared" si="11"/>
        <v>0.18312290118632099</v>
      </c>
      <c r="W31" s="26">
        <f t="shared" si="57"/>
        <v>1.097681157854441E-4</v>
      </c>
      <c r="X31" s="3">
        <v>11.883759469276599</v>
      </c>
      <c r="Y31" s="25">
        <f t="shared" si="12"/>
        <v>1188.3759469276599</v>
      </c>
      <c r="Z31" s="25">
        <f t="shared" si="13"/>
        <v>1.18837594692766</v>
      </c>
      <c r="AA31" s="25">
        <f t="shared" si="14"/>
        <v>0.178256392039149</v>
      </c>
      <c r="AB31" s="26">
        <f t="shared" si="58"/>
        <v>1.1381482042245798E-4</v>
      </c>
      <c r="AC31" s="3">
        <v>11.6256554071289</v>
      </c>
      <c r="AD31" s="25">
        <f t="shared" si="15"/>
        <v>1162.56554071289</v>
      </c>
      <c r="AE31" s="25">
        <f t="shared" si="16"/>
        <v>1.1625655407128899</v>
      </c>
      <c r="AF31" s="25">
        <f t="shared" si="17"/>
        <v>0.17438483110693348</v>
      </c>
      <c r="AG31" s="26">
        <f t="shared" si="59"/>
        <v>1.1532341028666404E-4</v>
      </c>
      <c r="AH31" s="3">
        <v>11.3832965925265</v>
      </c>
      <c r="AI31" s="25">
        <f t="shared" si="18"/>
        <v>1138.3296592526501</v>
      </c>
      <c r="AJ31" s="25">
        <f t="shared" si="19"/>
        <v>1.1383296592526502</v>
      </c>
      <c r="AK31" s="25">
        <f t="shared" si="20"/>
        <v>0.17074944888789753</v>
      </c>
      <c r="AL31" s="26">
        <f t="shared" si="60"/>
        <v>1.2227082415151798E-4</v>
      </c>
      <c r="AM31" s="3">
        <v>34.841976257585301</v>
      </c>
      <c r="AN31" s="25">
        <f t="shared" si="21"/>
        <v>3484.1976257585302</v>
      </c>
      <c r="AO31" s="25">
        <f t="shared" si="22"/>
        <v>3.4841976257585303</v>
      </c>
      <c r="AP31" s="25">
        <f t="shared" si="23"/>
        <v>0.52262964386377952</v>
      </c>
      <c r="AQ31" s="26">
        <f t="shared" si="61"/>
        <v>1.1873620063813192E-4</v>
      </c>
      <c r="AR31" s="3">
        <v>11.893428464629601</v>
      </c>
      <c r="AS31" s="25">
        <f t="shared" si="24"/>
        <v>1189.3428464629601</v>
      </c>
      <c r="AT31" s="25">
        <f t="shared" si="25"/>
        <v>1.1893428464629601</v>
      </c>
      <c r="AU31" s="25">
        <f t="shared" si="26"/>
        <v>0.178401426969444</v>
      </c>
      <c r="AV31" s="26">
        <f t="shared" si="62"/>
        <v>1.1530892859318202E-4</v>
      </c>
      <c r="AW31" s="3">
        <v>12.0948191398845</v>
      </c>
      <c r="AX31" s="25">
        <f t="shared" si="27"/>
        <v>1209.4819139884501</v>
      </c>
      <c r="AY31" s="25">
        <f t="shared" si="28"/>
        <v>1.2094819139884501</v>
      </c>
      <c r="AZ31" s="25">
        <f t="shared" si="29"/>
        <v>0.18142228709826749</v>
      </c>
      <c r="BA31" s="26">
        <f t="shared" si="63"/>
        <v>1.0603801200933601E-4</v>
      </c>
      <c r="BB31" s="3">
        <v>11.46920846225</v>
      </c>
      <c r="BC31" s="25">
        <f t="shared" si="30"/>
        <v>1146.9208462250001</v>
      </c>
      <c r="BD31" s="25">
        <f t="shared" si="31"/>
        <v>1.146920846225</v>
      </c>
      <c r="BE31" s="25">
        <f t="shared" si="32"/>
        <v>0.17203812693375001</v>
      </c>
      <c r="BF31" s="26">
        <f t="shared" si="64"/>
        <v>1.0885931894488998E-4</v>
      </c>
      <c r="BG31" s="3">
        <v>11.8034303660293</v>
      </c>
      <c r="BH31" s="25">
        <f t="shared" si="33"/>
        <v>1180.3430366029299</v>
      </c>
      <c r="BI31" s="25">
        <f t="shared" si="34"/>
        <v>1.1803430366029299</v>
      </c>
      <c r="BJ31" s="25">
        <f t="shared" si="35"/>
        <v>0.17705145549043949</v>
      </c>
      <c r="BK31" s="26">
        <f t="shared" si="65"/>
        <v>1.0680863020911402E-4</v>
      </c>
      <c r="BL31" s="3">
        <v>11.922453605270301</v>
      </c>
      <c r="BM31" s="25">
        <f t="shared" si="36"/>
        <v>1192.24536052703</v>
      </c>
      <c r="BN31" s="25">
        <f t="shared" si="37"/>
        <v>1.19224536052703</v>
      </c>
      <c r="BO31" s="25">
        <f t="shared" si="38"/>
        <v>0.1788368040790545</v>
      </c>
      <c r="BP31" s="26">
        <f t="shared" si="66"/>
        <v>1.0653477633695796E-4</v>
      </c>
      <c r="BQ31" s="3">
        <v>11.563162969269399</v>
      </c>
      <c r="BR31" s="25">
        <f t="shared" si="39"/>
        <v>1156.3162969269399</v>
      </c>
      <c r="BS31" s="25">
        <f t="shared" si="40"/>
        <v>1.1563162969269398</v>
      </c>
      <c r="BT31" s="25">
        <f t="shared" si="41"/>
        <v>0.17344744453904096</v>
      </c>
      <c r="BU31" s="26">
        <f t="shared" si="67"/>
        <v>1.0692244056128205E-4</v>
      </c>
      <c r="BV31" s="3">
        <v>11.8080218158278</v>
      </c>
      <c r="BW31" s="25">
        <f t="shared" si="42"/>
        <v>1180.8021815827801</v>
      </c>
      <c r="BX31" s="25">
        <f t="shared" si="43"/>
        <v>1.1808021815827801</v>
      </c>
      <c r="BY31" s="25">
        <f t="shared" si="44"/>
        <v>0.177120327237417</v>
      </c>
      <c r="BZ31" s="26">
        <f t="shared" si="68"/>
        <v>1.1241974968483803E-4</v>
      </c>
      <c r="CA31" s="3">
        <v>11.779405911547499</v>
      </c>
      <c r="CB31" s="25">
        <f t="shared" si="45"/>
        <v>1177.9405911547499</v>
      </c>
      <c r="CC31" s="25">
        <f t="shared" si="46"/>
        <v>1.1779405911547498</v>
      </c>
      <c r="CD31" s="25">
        <f t="shared" si="47"/>
        <v>0.17669108867321245</v>
      </c>
      <c r="CE31" s="26">
        <f t="shared" si="69"/>
        <v>1.1092010139873602E-4</v>
      </c>
      <c r="CF31" s="3">
        <v>5.49188964774702</v>
      </c>
      <c r="CG31" s="25">
        <f t="shared" si="48"/>
        <v>549.18896477470196</v>
      </c>
      <c r="CH31" s="25">
        <f t="shared" si="49"/>
        <v>0.54918896477470192</v>
      </c>
      <c r="CI31" s="25">
        <f t="shared" si="50"/>
        <v>8.2378344716205282E-2</v>
      </c>
      <c r="CJ31" s="26">
        <f t="shared" si="70"/>
        <v>2.2138892259214161E-4</v>
      </c>
      <c r="CK31" s="3">
        <v>7.6795648944808903</v>
      </c>
      <c r="CL31" s="25">
        <f t="shared" si="51"/>
        <v>767.95648944808909</v>
      </c>
      <c r="CM31" s="25">
        <f t="shared" si="52"/>
        <v>0.76795648944808914</v>
      </c>
      <c r="CN31" s="25">
        <f t="shared" si="53"/>
        <v>0.11519347341721337</v>
      </c>
      <c r="CO31" s="26">
        <f t="shared" si="71"/>
        <v>1.9008015925597421E-4</v>
      </c>
    </row>
    <row r="32" spans="1:93" x14ac:dyDescent="0.25">
      <c r="A32" s="2"/>
      <c r="B32" s="2" t="b">
        <v>0</v>
      </c>
      <c r="C32" s="2" t="s">
        <v>26</v>
      </c>
      <c r="D32" s="3">
        <v>6.4517593073887598</v>
      </c>
      <c r="E32" s="25">
        <f t="shared" si="0"/>
        <v>645.17593073887599</v>
      </c>
      <c r="F32" s="25">
        <f t="shared" si="1"/>
        <v>0.64517593073887602</v>
      </c>
      <c r="G32" s="25">
        <f t="shared" si="2"/>
        <v>9.6776389610831404E-2</v>
      </c>
      <c r="H32" s="26">
        <f t="shared" si="54"/>
        <v>2.0272500398854477E-4</v>
      </c>
      <c r="I32" s="1">
        <v>155.48490610111901</v>
      </c>
      <c r="J32" s="25">
        <f t="shared" si="3"/>
        <v>15548.490610111901</v>
      </c>
      <c r="K32" s="25">
        <f t="shared" si="4"/>
        <v>15.548490610111902</v>
      </c>
      <c r="L32" s="25">
        <f t="shared" si="5"/>
        <v>2.3322735915167851</v>
      </c>
      <c r="M32" s="26">
        <f t="shared" si="55"/>
        <v>1.198574444062596E-4</v>
      </c>
      <c r="N32" s="3">
        <v>11.933468603262201</v>
      </c>
      <c r="O32" s="25">
        <f t="shared" si="6"/>
        <v>1193.3468603262202</v>
      </c>
      <c r="P32" s="25">
        <f t="shared" si="7"/>
        <v>1.1933468603262201</v>
      </c>
      <c r="Q32" s="25">
        <f t="shared" si="8"/>
        <v>0.179002029048933</v>
      </c>
      <c r="R32" s="26">
        <f t="shared" si="56"/>
        <v>1.1565364336125994E-4</v>
      </c>
      <c r="S32" s="3">
        <v>11.229150187337201</v>
      </c>
      <c r="T32" s="25">
        <f t="shared" si="9"/>
        <v>1122.91501873372</v>
      </c>
      <c r="U32" s="25">
        <f t="shared" si="10"/>
        <v>1.12291501873372</v>
      </c>
      <c r="V32" s="25">
        <f t="shared" si="11"/>
        <v>0.168437252810058</v>
      </c>
      <c r="W32" s="26">
        <f t="shared" si="57"/>
        <v>1.2934898028712808E-4</v>
      </c>
      <c r="X32" s="3">
        <v>10.785103658074901</v>
      </c>
      <c r="Y32" s="25">
        <f t="shared" si="12"/>
        <v>1078.51036580749</v>
      </c>
      <c r="Z32" s="25">
        <f t="shared" si="13"/>
        <v>1.0785103658074899</v>
      </c>
      <c r="AA32" s="25">
        <f t="shared" si="14"/>
        <v>0.1617765548711235</v>
      </c>
      <c r="AB32" s="26">
        <f t="shared" si="58"/>
        <v>1.3578793664649198E-4</v>
      </c>
      <c r="AC32" s="3">
        <v>10.5370771826849</v>
      </c>
      <c r="AD32" s="25">
        <f t="shared" si="15"/>
        <v>1053.70771826849</v>
      </c>
      <c r="AE32" s="25">
        <f t="shared" si="16"/>
        <v>1.05370771826849</v>
      </c>
      <c r="AF32" s="25">
        <f t="shared" si="17"/>
        <v>0.15805615774027348</v>
      </c>
      <c r="AG32" s="26">
        <f t="shared" si="59"/>
        <v>1.3709497477554404E-4</v>
      </c>
      <c r="AH32" s="3">
        <v>10.3668444459736</v>
      </c>
      <c r="AI32" s="25">
        <f t="shared" si="18"/>
        <v>1036.68444459736</v>
      </c>
      <c r="AJ32" s="25">
        <f t="shared" si="19"/>
        <v>1.03668444459736</v>
      </c>
      <c r="AK32" s="25">
        <f t="shared" si="20"/>
        <v>0.155502666689604</v>
      </c>
      <c r="AL32" s="26">
        <f t="shared" si="60"/>
        <v>1.4259986708257602E-4</v>
      </c>
      <c r="AM32" s="3">
        <v>33.821388394352603</v>
      </c>
      <c r="AN32" s="25">
        <f t="shared" si="21"/>
        <v>3382.1388394352603</v>
      </c>
      <c r="AO32" s="25">
        <f t="shared" si="22"/>
        <v>3.3821388394352603</v>
      </c>
      <c r="AP32" s="25">
        <f t="shared" si="23"/>
        <v>0.50732082591528904</v>
      </c>
      <c r="AQ32" s="26">
        <f t="shared" si="61"/>
        <v>1.391479579027859E-4</v>
      </c>
      <c r="AR32" s="3">
        <v>11.0016912291588</v>
      </c>
      <c r="AS32" s="25">
        <f t="shared" si="24"/>
        <v>1100.1691229158801</v>
      </c>
      <c r="AT32" s="25">
        <f t="shared" si="25"/>
        <v>1.1001691229158801</v>
      </c>
      <c r="AU32" s="25">
        <f t="shared" si="26"/>
        <v>0.165025368437382</v>
      </c>
      <c r="AV32" s="26">
        <f t="shared" si="62"/>
        <v>1.3314367330259801E-4</v>
      </c>
      <c r="AW32" s="3">
        <v>10.9929374518017</v>
      </c>
      <c r="AX32" s="25">
        <f t="shared" si="27"/>
        <v>1099.2937451801699</v>
      </c>
      <c r="AY32" s="25">
        <f t="shared" si="28"/>
        <v>1.0992937451801699</v>
      </c>
      <c r="AZ32" s="25">
        <f t="shared" si="29"/>
        <v>0.16489406177702548</v>
      </c>
      <c r="BA32" s="26">
        <f t="shared" si="63"/>
        <v>1.2807564577099203E-4</v>
      </c>
      <c r="BB32" s="3">
        <v>10.625764902607299</v>
      </c>
      <c r="BC32" s="25">
        <f t="shared" si="30"/>
        <v>1062.57649026073</v>
      </c>
      <c r="BD32" s="25">
        <f t="shared" si="31"/>
        <v>1.06257649026073</v>
      </c>
      <c r="BE32" s="25">
        <f t="shared" si="32"/>
        <v>0.15938647353910948</v>
      </c>
      <c r="BF32" s="26">
        <f t="shared" si="64"/>
        <v>1.2572819013774401E-4</v>
      </c>
      <c r="BG32" s="3">
        <v>10.975410288705699</v>
      </c>
      <c r="BH32" s="25">
        <f t="shared" si="33"/>
        <v>1097.54102887057</v>
      </c>
      <c r="BI32" s="25">
        <f t="shared" si="34"/>
        <v>1.09754102887057</v>
      </c>
      <c r="BJ32" s="25">
        <f t="shared" si="35"/>
        <v>0.16463115433058551</v>
      </c>
      <c r="BK32" s="26">
        <f t="shared" si="65"/>
        <v>1.23369031755586E-4</v>
      </c>
      <c r="BL32" s="3">
        <v>11.0259344552003</v>
      </c>
      <c r="BM32" s="25">
        <f t="shared" si="36"/>
        <v>1102.5934455200299</v>
      </c>
      <c r="BN32" s="25">
        <f t="shared" si="37"/>
        <v>1.1025934455200299</v>
      </c>
      <c r="BO32" s="25">
        <f t="shared" si="38"/>
        <v>0.16538901682800447</v>
      </c>
      <c r="BP32" s="26">
        <f t="shared" si="66"/>
        <v>1.24465159338358E-4</v>
      </c>
      <c r="BQ32" s="3">
        <v>10.6607377736789</v>
      </c>
      <c r="BR32" s="25">
        <f t="shared" si="39"/>
        <v>1066.07377736789</v>
      </c>
      <c r="BS32" s="25">
        <f t="shared" si="40"/>
        <v>1.0660737773678899</v>
      </c>
      <c r="BT32" s="25">
        <f t="shared" si="41"/>
        <v>0.15991106660518348</v>
      </c>
      <c r="BU32" s="26">
        <f t="shared" si="67"/>
        <v>1.2497094447309201E-4</v>
      </c>
      <c r="BV32" s="3">
        <v>10.734826672127801</v>
      </c>
      <c r="BW32" s="25">
        <f t="shared" si="42"/>
        <v>1073.4826672127801</v>
      </c>
      <c r="BX32" s="25">
        <f t="shared" si="43"/>
        <v>1.0734826672127802</v>
      </c>
      <c r="BY32" s="25">
        <f t="shared" si="44"/>
        <v>0.16102240008191701</v>
      </c>
      <c r="BZ32" s="26">
        <f t="shared" si="68"/>
        <v>1.3388365255883803E-4</v>
      </c>
      <c r="CA32" s="3">
        <v>10.8671574116623</v>
      </c>
      <c r="CB32" s="25">
        <f t="shared" si="45"/>
        <v>1086.7157411662299</v>
      </c>
      <c r="CC32" s="25">
        <f t="shared" si="46"/>
        <v>1.0867157411662298</v>
      </c>
      <c r="CD32" s="25">
        <f t="shared" si="47"/>
        <v>0.16300736117493447</v>
      </c>
      <c r="CE32" s="26">
        <f t="shared" si="69"/>
        <v>1.2916507139643999E-4</v>
      </c>
      <c r="CF32" s="3">
        <v>3.9945297253277499</v>
      </c>
      <c r="CG32" s="25">
        <f t="shared" si="48"/>
        <v>399.45297253277499</v>
      </c>
      <c r="CH32" s="25">
        <f t="shared" si="49"/>
        <v>0.39945297253277501</v>
      </c>
      <c r="CI32" s="25">
        <f t="shared" si="50"/>
        <v>5.9917945879916251E-2</v>
      </c>
      <c r="CJ32" s="26">
        <f t="shared" si="70"/>
        <v>2.51336121040527E-4</v>
      </c>
      <c r="CK32" s="3">
        <v>6.2835145609940604</v>
      </c>
      <c r="CL32" s="25">
        <f t="shared" si="51"/>
        <v>628.35145609940605</v>
      </c>
      <c r="CM32" s="25">
        <f t="shared" si="52"/>
        <v>0.62835145609940601</v>
      </c>
      <c r="CN32" s="25">
        <f t="shared" si="53"/>
        <v>9.4252718414910897E-2</v>
      </c>
      <c r="CO32" s="26">
        <f t="shared" si="71"/>
        <v>2.1800116592571084E-4</v>
      </c>
    </row>
    <row r="33" spans="1:93" x14ac:dyDescent="0.25">
      <c r="A33" s="2"/>
      <c r="B33" s="2" t="b">
        <v>0</v>
      </c>
      <c r="C33" s="2" t="s">
        <v>27</v>
      </c>
      <c r="D33" s="3">
        <v>5.7784881464151603</v>
      </c>
      <c r="E33" s="25">
        <f t="shared" si="0"/>
        <v>577.84881464151601</v>
      </c>
      <c r="F33" s="25">
        <f t="shared" si="1"/>
        <v>0.57784881464151605</v>
      </c>
      <c r="G33" s="25">
        <f t="shared" si="2"/>
        <v>8.667732219622741E-2</v>
      </c>
      <c r="H33" s="26">
        <f t="shared" si="54"/>
        <v>2.1619042720801677E-4</v>
      </c>
      <c r="I33" s="1">
        <v>153.994066333116</v>
      </c>
      <c r="J33" s="25">
        <f t="shared" si="3"/>
        <v>15399.406633311599</v>
      </c>
      <c r="K33" s="25">
        <f t="shared" si="4"/>
        <v>15.3994066333116</v>
      </c>
      <c r="L33" s="25">
        <f t="shared" si="5"/>
        <v>2.30991099499674</v>
      </c>
      <c r="M33" s="26">
        <f t="shared" si="55"/>
        <v>1.4967423976631979E-4</v>
      </c>
      <c r="N33" s="3">
        <v>11.5124247630845</v>
      </c>
      <c r="O33" s="25">
        <f t="shared" si="6"/>
        <v>1151.24247630845</v>
      </c>
      <c r="P33" s="25">
        <f t="shared" si="7"/>
        <v>1.1512424763084501</v>
      </c>
      <c r="Q33" s="25">
        <f t="shared" si="8"/>
        <v>0.1726863714462675</v>
      </c>
      <c r="R33" s="26">
        <f t="shared" si="56"/>
        <v>1.2407452016481395E-4</v>
      </c>
      <c r="S33" s="3">
        <v>10.762462377330399</v>
      </c>
      <c r="T33" s="25">
        <f t="shared" si="9"/>
        <v>1076.2462377330398</v>
      </c>
      <c r="U33" s="25">
        <f t="shared" si="10"/>
        <v>1.0762462377330397</v>
      </c>
      <c r="V33" s="25">
        <f t="shared" si="11"/>
        <v>0.16143693565995595</v>
      </c>
      <c r="W33" s="26">
        <f t="shared" si="57"/>
        <v>1.3868273648726416E-4</v>
      </c>
      <c r="X33" s="3">
        <v>10.355984523819799</v>
      </c>
      <c r="Y33" s="25">
        <f t="shared" si="12"/>
        <v>1035.59845238198</v>
      </c>
      <c r="Z33" s="25">
        <f t="shared" si="13"/>
        <v>1.0355984523819799</v>
      </c>
      <c r="AA33" s="25">
        <f t="shared" si="14"/>
        <v>0.15533976785729697</v>
      </c>
      <c r="AB33" s="26">
        <f t="shared" si="58"/>
        <v>1.4437031933159402E-4</v>
      </c>
      <c r="AC33" s="3">
        <v>10.162845813992901</v>
      </c>
      <c r="AD33" s="25">
        <f t="shared" si="15"/>
        <v>1016.28458139929</v>
      </c>
      <c r="AE33" s="25">
        <f t="shared" si="16"/>
        <v>1.01628458139929</v>
      </c>
      <c r="AF33" s="25">
        <f t="shared" si="17"/>
        <v>0.15244268720989348</v>
      </c>
      <c r="AG33" s="26">
        <f t="shared" si="59"/>
        <v>1.4457960214938402E-4</v>
      </c>
      <c r="AH33" s="3">
        <v>9.7200108533776195</v>
      </c>
      <c r="AI33" s="25">
        <f t="shared" si="18"/>
        <v>972.00108533776199</v>
      </c>
      <c r="AJ33" s="25">
        <f t="shared" si="19"/>
        <v>0.97200108533776197</v>
      </c>
      <c r="AK33" s="25">
        <f t="shared" si="20"/>
        <v>0.1458001628006643</v>
      </c>
      <c r="AL33" s="26">
        <f t="shared" si="60"/>
        <v>1.5553653893449562E-4</v>
      </c>
      <c r="AM33" s="3">
        <v>33.326192662945502</v>
      </c>
      <c r="AN33" s="25">
        <f t="shared" si="21"/>
        <v>3332.61926629455</v>
      </c>
      <c r="AO33" s="25">
        <f t="shared" si="22"/>
        <v>3.3326192662945502</v>
      </c>
      <c r="AP33" s="25">
        <f t="shared" si="23"/>
        <v>0.49989288994418252</v>
      </c>
      <c r="AQ33" s="26">
        <f t="shared" si="61"/>
        <v>1.4905187253092791E-4</v>
      </c>
      <c r="AR33" s="3">
        <v>10.6443683288746</v>
      </c>
      <c r="AS33" s="25">
        <f t="shared" si="24"/>
        <v>1064.43683288746</v>
      </c>
      <c r="AT33" s="25">
        <f t="shared" si="25"/>
        <v>1.06443683288746</v>
      </c>
      <c r="AU33" s="25">
        <f t="shared" si="26"/>
        <v>0.159665524933119</v>
      </c>
      <c r="AV33" s="26">
        <f t="shared" si="62"/>
        <v>1.4029013130828201E-4</v>
      </c>
      <c r="AW33" s="3">
        <v>10.566930907392299</v>
      </c>
      <c r="AX33" s="25">
        <f t="shared" si="27"/>
        <v>1056.69309073923</v>
      </c>
      <c r="AY33" s="25">
        <f t="shared" si="28"/>
        <v>1.05669309073923</v>
      </c>
      <c r="AZ33" s="25">
        <f t="shared" si="29"/>
        <v>0.15850396361088451</v>
      </c>
      <c r="BA33" s="26">
        <f t="shared" si="63"/>
        <v>1.3659577665917999E-4</v>
      </c>
      <c r="BB33" s="3">
        <v>10.2157236053811</v>
      </c>
      <c r="BC33" s="25">
        <f t="shared" si="30"/>
        <v>1021.57236053811</v>
      </c>
      <c r="BD33" s="25">
        <f t="shared" si="31"/>
        <v>1.02157236053811</v>
      </c>
      <c r="BE33" s="25">
        <f t="shared" si="32"/>
        <v>0.15323585408071649</v>
      </c>
      <c r="BF33" s="26">
        <f t="shared" si="64"/>
        <v>1.33929016082268E-4</v>
      </c>
      <c r="BG33" s="3">
        <v>10.537898844343101</v>
      </c>
      <c r="BH33" s="25">
        <f t="shared" si="33"/>
        <v>1053.7898844343101</v>
      </c>
      <c r="BI33" s="25">
        <f t="shared" si="34"/>
        <v>1.0537898844343101</v>
      </c>
      <c r="BJ33" s="25">
        <f t="shared" si="35"/>
        <v>0.1580684826651465</v>
      </c>
      <c r="BK33" s="26">
        <f t="shared" si="65"/>
        <v>1.32119260642838E-4</v>
      </c>
      <c r="BL33" s="3">
        <v>10.4974606499178</v>
      </c>
      <c r="BM33" s="25">
        <f t="shared" si="36"/>
        <v>1049.74606499178</v>
      </c>
      <c r="BN33" s="25">
        <f t="shared" si="37"/>
        <v>1.04974606499178</v>
      </c>
      <c r="BO33" s="25">
        <f t="shared" si="38"/>
        <v>0.157461909748767</v>
      </c>
      <c r="BP33" s="26">
        <f t="shared" si="66"/>
        <v>1.3503463544400795E-4</v>
      </c>
      <c r="BQ33" s="3">
        <v>10.161832838326299</v>
      </c>
      <c r="BR33" s="25">
        <f t="shared" si="39"/>
        <v>1016.18328383263</v>
      </c>
      <c r="BS33" s="25">
        <f t="shared" si="40"/>
        <v>1.0161832838326299</v>
      </c>
      <c r="BT33" s="25">
        <f t="shared" si="41"/>
        <v>0.15242749257489449</v>
      </c>
      <c r="BU33" s="26">
        <f t="shared" si="67"/>
        <v>1.3494904318014399E-4</v>
      </c>
      <c r="BV33" s="3">
        <v>10.174646668961101</v>
      </c>
      <c r="BW33" s="25">
        <f t="shared" si="42"/>
        <v>1017.4646668961101</v>
      </c>
      <c r="BX33" s="25">
        <f t="shared" si="43"/>
        <v>1.01746466689611</v>
      </c>
      <c r="BY33" s="25">
        <f t="shared" si="44"/>
        <v>0.15261970003441649</v>
      </c>
      <c r="BZ33" s="26">
        <f t="shared" si="68"/>
        <v>1.4508725262217203E-4</v>
      </c>
      <c r="CA33" s="3">
        <v>10.2800365465109</v>
      </c>
      <c r="CB33" s="25">
        <f t="shared" si="45"/>
        <v>1028.0036546510901</v>
      </c>
      <c r="CC33" s="25">
        <f t="shared" si="46"/>
        <v>1.02800365465109</v>
      </c>
      <c r="CD33" s="25">
        <f t="shared" si="47"/>
        <v>0.15420054819766349</v>
      </c>
      <c r="CE33" s="26">
        <f t="shared" si="69"/>
        <v>1.4090748869946798E-4</v>
      </c>
      <c r="CF33" s="3">
        <v>3.1948152228053299</v>
      </c>
      <c r="CG33" s="25">
        <f t="shared" si="48"/>
        <v>319.481522280533</v>
      </c>
      <c r="CH33" s="25">
        <f t="shared" si="49"/>
        <v>0.319481522280533</v>
      </c>
      <c r="CI33" s="25">
        <f t="shared" si="50"/>
        <v>4.7922228342079952E-2</v>
      </c>
      <c r="CJ33" s="26">
        <f t="shared" si="70"/>
        <v>2.6733041109097536E-4</v>
      </c>
      <c r="CK33" s="3">
        <v>5.5399634819730998</v>
      </c>
      <c r="CL33" s="25">
        <f t="shared" si="51"/>
        <v>553.99634819731</v>
      </c>
      <c r="CM33" s="25">
        <f t="shared" si="52"/>
        <v>0.55399634819731003</v>
      </c>
      <c r="CN33" s="25">
        <f t="shared" si="53"/>
        <v>8.3099452229596499E-2</v>
      </c>
      <c r="CO33" s="26">
        <f t="shared" si="71"/>
        <v>2.3287218750613002E-4</v>
      </c>
    </row>
    <row r="34" spans="1:93" x14ac:dyDescent="0.25">
      <c r="A34" s="2"/>
      <c r="B34" s="2" t="b">
        <v>0</v>
      </c>
      <c r="C34" s="2" t="s">
        <v>28</v>
      </c>
      <c r="D34" s="3">
        <v>4.4938853450849603</v>
      </c>
      <c r="E34" s="25">
        <f t="shared" si="0"/>
        <v>449.38853450849604</v>
      </c>
      <c r="F34" s="25">
        <f t="shared" si="1"/>
        <v>0.44938853450849603</v>
      </c>
      <c r="G34" s="25">
        <f t="shared" si="2"/>
        <v>6.7408280176274399E-2</v>
      </c>
      <c r="H34" s="26">
        <f t="shared" si="54"/>
        <v>2.4188248323462076E-4</v>
      </c>
      <c r="I34" s="1">
        <v>152.691160226938</v>
      </c>
      <c r="J34" s="25">
        <f t="shared" si="3"/>
        <v>15269.116022693799</v>
      </c>
      <c r="K34" s="25">
        <f t="shared" si="4"/>
        <v>15.269116022693799</v>
      </c>
      <c r="L34" s="25">
        <f t="shared" si="5"/>
        <v>2.29036740340407</v>
      </c>
      <c r="M34" s="26">
        <f t="shared" si="55"/>
        <v>1.7573236188987983E-4</v>
      </c>
      <c r="N34" s="3">
        <v>10.472171020392601</v>
      </c>
      <c r="O34" s="25">
        <f t="shared" si="6"/>
        <v>1047.21710203926</v>
      </c>
      <c r="P34" s="25">
        <f t="shared" si="7"/>
        <v>1.04721710203926</v>
      </c>
      <c r="Q34" s="25">
        <f t="shared" si="8"/>
        <v>0.15708256530588899</v>
      </c>
      <c r="R34" s="26">
        <f t="shared" si="56"/>
        <v>1.4487959501865196E-4</v>
      </c>
      <c r="S34" s="3">
        <v>9.64690880682938</v>
      </c>
      <c r="T34" s="25">
        <f t="shared" si="9"/>
        <v>964.69088068293797</v>
      </c>
      <c r="U34" s="25">
        <f t="shared" si="10"/>
        <v>0.96469088068293796</v>
      </c>
      <c r="V34" s="25">
        <f t="shared" si="11"/>
        <v>0.14470363210244069</v>
      </c>
      <c r="W34" s="26">
        <f t="shared" si="57"/>
        <v>1.6099380789728451E-4</v>
      </c>
      <c r="X34" s="3">
        <v>9.2061406075944898</v>
      </c>
      <c r="Y34" s="25">
        <f t="shared" si="12"/>
        <v>920.61406075944899</v>
      </c>
      <c r="Z34" s="25">
        <f t="shared" si="13"/>
        <v>0.92061406075944896</v>
      </c>
      <c r="AA34" s="25">
        <f t="shared" si="14"/>
        <v>0.13809210911391734</v>
      </c>
      <c r="AB34" s="26">
        <f t="shared" si="58"/>
        <v>1.673671976561002E-4</v>
      </c>
      <c r="AC34" s="3">
        <v>8.9690237349061697</v>
      </c>
      <c r="AD34" s="25">
        <f t="shared" si="15"/>
        <v>896.90237349061692</v>
      </c>
      <c r="AE34" s="25">
        <f t="shared" si="16"/>
        <v>0.89690237349061697</v>
      </c>
      <c r="AF34" s="25">
        <f t="shared" si="17"/>
        <v>0.13453535602359254</v>
      </c>
      <c r="AG34" s="26">
        <f t="shared" si="59"/>
        <v>1.6845604373111862E-4</v>
      </c>
      <c r="AH34" s="3">
        <v>8.6888222235153094</v>
      </c>
      <c r="AI34" s="25">
        <f t="shared" si="18"/>
        <v>868.88222235153091</v>
      </c>
      <c r="AJ34" s="25">
        <f t="shared" si="19"/>
        <v>0.8688822223515309</v>
      </c>
      <c r="AK34" s="25">
        <f t="shared" si="20"/>
        <v>0.13033233335272962</v>
      </c>
      <c r="AL34" s="26">
        <f t="shared" si="60"/>
        <v>1.7616031153174186E-4</v>
      </c>
      <c r="AM34" s="3">
        <v>32.015101823475099</v>
      </c>
      <c r="AN34" s="25">
        <f t="shared" si="21"/>
        <v>3201.5101823475097</v>
      </c>
      <c r="AO34" s="25">
        <f t="shared" si="22"/>
        <v>3.2015101823475098</v>
      </c>
      <c r="AP34" s="25">
        <f t="shared" si="23"/>
        <v>0.48022652735212645</v>
      </c>
      <c r="AQ34" s="26">
        <f t="shared" si="61"/>
        <v>1.7527368932033601E-4</v>
      </c>
      <c r="AR34" s="3">
        <v>9.4759940015031994</v>
      </c>
      <c r="AS34" s="25">
        <f t="shared" si="24"/>
        <v>947.59940015031998</v>
      </c>
      <c r="AT34" s="25">
        <f t="shared" si="25"/>
        <v>0.94759940015031996</v>
      </c>
      <c r="AU34" s="25">
        <f t="shared" si="26"/>
        <v>0.142139910022548</v>
      </c>
      <c r="AV34" s="26">
        <f t="shared" si="62"/>
        <v>1.6365761785571003E-4</v>
      </c>
      <c r="AW34" s="3">
        <v>9.4540762619507497</v>
      </c>
      <c r="AX34" s="25">
        <f t="shared" si="27"/>
        <v>945.40762619507495</v>
      </c>
      <c r="AY34" s="25">
        <f t="shared" si="28"/>
        <v>0.9454076261950749</v>
      </c>
      <c r="AZ34" s="25">
        <f t="shared" si="29"/>
        <v>0.14181114392926122</v>
      </c>
      <c r="BA34" s="26">
        <f t="shared" si="63"/>
        <v>1.5885286956801104E-4</v>
      </c>
      <c r="BB34" s="3">
        <v>9.1581296057007595</v>
      </c>
      <c r="BC34" s="25">
        <f t="shared" si="30"/>
        <v>915.81296057007592</v>
      </c>
      <c r="BD34" s="25">
        <f t="shared" si="31"/>
        <v>0.91581296057007588</v>
      </c>
      <c r="BE34" s="25">
        <f t="shared" si="32"/>
        <v>0.13737194408551137</v>
      </c>
      <c r="BF34" s="26">
        <f t="shared" si="64"/>
        <v>1.5508089607587484E-4</v>
      </c>
      <c r="BG34" s="3">
        <v>9.3928286119139504</v>
      </c>
      <c r="BH34" s="25">
        <f t="shared" si="33"/>
        <v>939.282861191395</v>
      </c>
      <c r="BI34" s="25">
        <f t="shared" si="34"/>
        <v>0.93928286119139504</v>
      </c>
      <c r="BJ34" s="25">
        <f t="shared" si="35"/>
        <v>0.14089242917870926</v>
      </c>
      <c r="BK34" s="26">
        <f t="shared" si="65"/>
        <v>1.5502066529142101E-4</v>
      </c>
      <c r="BL34" s="3">
        <v>9.4145841287810494</v>
      </c>
      <c r="BM34" s="25">
        <f t="shared" si="36"/>
        <v>941.45841287810492</v>
      </c>
      <c r="BN34" s="25">
        <f t="shared" si="37"/>
        <v>0.94145841287810494</v>
      </c>
      <c r="BO34" s="25">
        <f t="shared" si="38"/>
        <v>0.14121876193171573</v>
      </c>
      <c r="BP34" s="26">
        <f t="shared" si="66"/>
        <v>1.56692165866743E-4</v>
      </c>
      <c r="BQ34" s="3">
        <v>9.0541057201215498</v>
      </c>
      <c r="BR34" s="25">
        <f t="shared" si="39"/>
        <v>905.41057201215494</v>
      </c>
      <c r="BS34" s="25">
        <f t="shared" si="40"/>
        <v>0.90541057201215491</v>
      </c>
      <c r="BT34" s="25">
        <f t="shared" si="41"/>
        <v>0.13581158580182323</v>
      </c>
      <c r="BU34" s="26">
        <f t="shared" si="67"/>
        <v>1.5710358554423901E-4</v>
      </c>
      <c r="BV34" s="3">
        <v>9.0186915868018307</v>
      </c>
      <c r="BW34" s="25">
        <f t="shared" si="42"/>
        <v>901.86915868018309</v>
      </c>
      <c r="BX34" s="25">
        <f t="shared" si="43"/>
        <v>0.90186915868018314</v>
      </c>
      <c r="BY34" s="25">
        <f t="shared" si="44"/>
        <v>0.13528037380202745</v>
      </c>
      <c r="BZ34" s="26">
        <f t="shared" si="68"/>
        <v>1.6820635426535743E-4</v>
      </c>
      <c r="CA34" s="3">
        <v>9.1989895371156791</v>
      </c>
      <c r="CB34" s="25">
        <f t="shared" si="45"/>
        <v>919.89895371156786</v>
      </c>
      <c r="CC34" s="25">
        <f t="shared" si="46"/>
        <v>0.91989895371156782</v>
      </c>
      <c r="CD34" s="25">
        <f t="shared" si="47"/>
        <v>0.13798484305673517</v>
      </c>
      <c r="CE34" s="26">
        <f t="shared" si="69"/>
        <v>1.6252842888737239E-4</v>
      </c>
      <c r="CF34" s="3">
        <v>2.0874757882921702</v>
      </c>
      <c r="CG34" s="25">
        <f t="shared" si="48"/>
        <v>208.74757882921702</v>
      </c>
      <c r="CH34" s="25">
        <f t="shared" si="49"/>
        <v>0.20874757882921702</v>
      </c>
      <c r="CI34" s="25">
        <f t="shared" si="50"/>
        <v>3.1312136824382553E-2</v>
      </c>
      <c r="CJ34" s="26">
        <f t="shared" si="70"/>
        <v>2.894771997812386E-4</v>
      </c>
      <c r="CK34" s="3">
        <v>4.3699332776519304</v>
      </c>
      <c r="CL34" s="25">
        <f t="shared" si="51"/>
        <v>436.99332776519304</v>
      </c>
      <c r="CM34" s="25">
        <f t="shared" si="52"/>
        <v>0.43699332776519306</v>
      </c>
      <c r="CN34" s="25">
        <f t="shared" si="53"/>
        <v>6.5548999164778951E-2</v>
      </c>
      <c r="CO34" s="26">
        <f t="shared" si="71"/>
        <v>2.5627279159255343E-4</v>
      </c>
    </row>
    <row r="35" spans="1:93" x14ac:dyDescent="0.25">
      <c r="A35" s="2"/>
      <c r="B35" s="2"/>
      <c r="C35" s="2"/>
      <c r="D35" s="3"/>
      <c r="E35" s="25"/>
      <c r="F35" s="25"/>
      <c r="G35" s="25"/>
      <c r="H35" s="26"/>
      <c r="I35" s="1"/>
      <c r="J35" s="25"/>
      <c r="K35" s="25"/>
      <c r="L35" s="25"/>
      <c r="M35" s="26"/>
      <c r="N35" s="3"/>
      <c r="O35" s="25"/>
      <c r="P35" s="25"/>
      <c r="Q35" s="25"/>
      <c r="R35" s="26"/>
      <c r="S35" s="3"/>
      <c r="T35" s="25"/>
      <c r="U35" s="25"/>
      <c r="V35" s="25"/>
      <c r="W35" s="26"/>
      <c r="X35" s="3"/>
      <c r="Y35" s="25"/>
      <c r="Z35" s="25"/>
      <c r="AA35" s="25"/>
      <c r="AB35" s="26"/>
      <c r="AC35" s="3"/>
      <c r="AD35" s="25"/>
      <c r="AE35" s="25"/>
      <c r="AF35" s="25"/>
      <c r="AG35" s="26"/>
      <c r="AH35" s="3"/>
      <c r="AI35" s="25"/>
      <c r="AJ35" s="25"/>
      <c r="AK35" s="25"/>
      <c r="AL35" s="26"/>
      <c r="AM35" s="3"/>
      <c r="AN35" s="25"/>
      <c r="AO35" s="25"/>
      <c r="AP35" s="25"/>
      <c r="AQ35" s="26"/>
      <c r="AR35" s="3"/>
      <c r="AS35" s="25"/>
      <c r="AT35" s="25"/>
      <c r="AU35" s="25"/>
      <c r="AV35" s="26"/>
      <c r="AW35" s="3"/>
      <c r="AX35" s="25"/>
      <c r="AY35" s="25"/>
      <c r="AZ35" s="25"/>
      <c r="BA35" s="26"/>
      <c r="BB35" s="3"/>
      <c r="BC35" s="25"/>
      <c r="BD35" s="25"/>
      <c r="BE35" s="25"/>
      <c r="BF35" s="26"/>
      <c r="BG35" s="3"/>
      <c r="BH35" s="25"/>
      <c r="BI35" s="25"/>
      <c r="BJ35" s="25"/>
      <c r="BK35" s="26"/>
      <c r="BL35" s="3"/>
      <c r="BM35" s="25"/>
      <c r="BN35" s="25"/>
      <c r="BO35" s="25"/>
      <c r="BP35" s="26"/>
      <c r="BQ35" s="3"/>
      <c r="BR35" s="25"/>
      <c r="BS35" s="25"/>
      <c r="BT35" s="25"/>
      <c r="BU35" s="26"/>
      <c r="BV35" s="3"/>
      <c r="BW35" s="25"/>
      <c r="BX35" s="25"/>
      <c r="BY35" s="25"/>
      <c r="BZ35" s="26"/>
      <c r="CA35" s="3"/>
      <c r="CB35" s="25"/>
      <c r="CC35" s="25"/>
      <c r="CD35" s="25"/>
      <c r="CE35" s="26"/>
      <c r="CF35" s="3"/>
      <c r="CG35" s="25"/>
      <c r="CH35" s="25"/>
      <c r="CI35" s="25"/>
      <c r="CJ35" s="26"/>
      <c r="CK35" s="3"/>
      <c r="CL35" s="25"/>
      <c r="CM35" s="25"/>
      <c r="CN35" s="25"/>
      <c r="CO35" s="26"/>
    </row>
    <row r="36" spans="1:93" x14ac:dyDescent="0.25">
      <c r="A36" s="2"/>
      <c r="B36" s="2" t="b">
        <v>0</v>
      </c>
      <c r="C36" s="2" t="s">
        <v>29</v>
      </c>
      <c r="D36" s="3">
        <v>13.0039007916443</v>
      </c>
      <c r="E36" s="25">
        <f t="shared" si="0"/>
        <v>1300.3900791644301</v>
      </c>
      <c r="F36" s="25">
        <f t="shared" si="1"/>
        <v>1.3003900791644301</v>
      </c>
      <c r="G36" s="25">
        <f t="shared" si="2"/>
        <v>0.1950585118746645</v>
      </c>
      <c r="H36" s="26">
        <f t="shared" si="54"/>
        <v>7.1682174303433973E-5</v>
      </c>
      <c r="I36" s="1">
        <v>161.30891768489701</v>
      </c>
      <c r="J36" s="25">
        <f t="shared" si="3"/>
        <v>16130.891768489701</v>
      </c>
      <c r="K36" s="25">
        <f t="shared" si="4"/>
        <v>16.1308917684897</v>
      </c>
      <c r="L36" s="25">
        <f t="shared" si="5"/>
        <v>2.419633765273455</v>
      </c>
      <c r="M36" s="26">
        <f t="shared" si="55"/>
        <v>3.3772127306998337E-6</v>
      </c>
      <c r="N36" s="3">
        <v>15.6182259695314</v>
      </c>
      <c r="O36" s="25">
        <f t="shared" si="6"/>
        <v>1561.82259695314</v>
      </c>
      <c r="P36" s="25">
        <f t="shared" si="7"/>
        <v>1.5618225969531401</v>
      </c>
      <c r="Q36" s="25">
        <f t="shared" si="8"/>
        <v>0.234273389542971</v>
      </c>
      <c r="R36" s="26">
        <f t="shared" si="56"/>
        <v>4.1958496035875942E-5</v>
      </c>
      <c r="S36" s="3">
        <v>15.513548543458199</v>
      </c>
      <c r="T36" s="25">
        <f t="shared" si="9"/>
        <v>1551.3548543458201</v>
      </c>
      <c r="U36" s="25">
        <f t="shared" si="10"/>
        <v>1.55135485434582</v>
      </c>
      <c r="V36" s="25">
        <f t="shared" si="11"/>
        <v>0.232703228151873</v>
      </c>
      <c r="W36" s="26">
        <f t="shared" si="57"/>
        <v>4.3661013164708087E-5</v>
      </c>
      <c r="X36" s="3">
        <v>15.0970202972342</v>
      </c>
      <c r="Y36" s="25">
        <f t="shared" si="12"/>
        <v>1509.7020297234201</v>
      </c>
      <c r="Z36" s="25">
        <f t="shared" si="13"/>
        <v>1.50970202972342</v>
      </c>
      <c r="AA36" s="25">
        <f t="shared" si="14"/>
        <v>0.226455304458513</v>
      </c>
      <c r="AB36" s="26">
        <f t="shared" si="58"/>
        <v>4.9549603863305981E-5</v>
      </c>
      <c r="AC36" s="3">
        <v>14.9557512880997</v>
      </c>
      <c r="AD36" s="25">
        <f t="shared" si="15"/>
        <v>1495.57512880997</v>
      </c>
      <c r="AE36" s="25">
        <f t="shared" si="16"/>
        <v>1.4955751288099699</v>
      </c>
      <c r="AF36" s="25">
        <f t="shared" si="17"/>
        <v>0.22433626932149547</v>
      </c>
      <c r="AG36" s="26">
        <f t="shared" si="59"/>
        <v>4.8721492667248052E-5</v>
      </c>
      <c r="AH36" s="3">
        <v>14.7633701691312</v>
      </c>
      <c r="AI36" s="25">
        <f t="shared" si="18"/>
        <v>1476.3370169131199</v>
      </c>
      <c r="AJ36" s="25">
        <f t="shared" si="19"/>
        <v>1.4763370169131198</v>
      </c>
      <c r="AK36" s="25">
        <f t="shared" si="20"/>
        <v>0.22145055253696797</v>
      </c>
      <c r="AL36" s="26">
        <f t="shared" si="60"/>
        <v>5.4669352619424072E-5</v>
      </c>
      <c r="AM36" s="3">
        <v>38.141151793943401</v>
      </c>
      <c r="AN36" s="25">
        <f t="shared" si="21"/>
        <v>3814.11517939434</v>
      </c>
      <c r="AO36" s="25">
        <f t="shared" si="22"/>
        <v>3.81411517939434</v>
      </c>
      <c r="AP36" s="25">
        <f t="shared" si="23"/>
        <v>0.57211727690915093</v>
      </c>
      <c r="AQ36" s="26">
        <f t="shared" si="61"/>
        <v>5.2752689910970041E-5</v>
      </c>
      <c r="AR36" s="3">
        <v>15.028881504424801</v>
      </c>
      <c r="AS36" s="25">
        <f t="shared" si="24"/>
        <v>1502.8881504424801</v>
      </c>
      <c r="AT36" s="25">
        <f t="shared" si="25"/>
        <v>1.50288815044248</v>
      </c>
      <c r="AU36" s="25">
        <f t="shared" si="26"/>
        <v>0.22543322256637199</v>
      </c>
      <c r="AV36" s="26">
        <f t="shared" si="62"/>
        <v>5.2599867797278023E-5</v>
      </c>
      <c r="AW36" s="3">
        <v>15.095671631028001</v>
      </c>
      <c r="AX36" s="25">
        <f t="shared" si="27"/>
        <v>1509.5671631028001</v>
      </c>
      <c r="AY36" s="25">
        <f t="shared" si="28"/>
        <v>1.5095671631028</v>
      </c>
      <c r="AZ36" s="25">
        <f t="shared" si="29"/>
        <v>0.22643507446541999</v>
      </c>
      <c r="BA36" s="26">
        <f t="shared" si="63"/>
        <v>4.6020962186466011E-5</v>
      </c>
      <c r="BB36" s="3">
        <v>14.6559705625387</v>
      </c>
      <c r="BC36" s="25">
        <f t="shared" si="30"/>
        <v>1465.5970562538701</v>
      </c>
      <c r="BD36" s="25">
        <f t="shared" si="31"/>
        <v>1.46559705625387</v>
      </c>
      <c r="BE36" s="25">
        <f t="shared" si="32"/>
        <v>0.21983955843808051</v>
      </c>
      <c r="BF36" s="26">
        <f t="shared" si="64"/>
        <v>4.5124076939115984E-5</v>
      </c>
      <c r="BG36" s="3">
        <v>14.880874420774701</v>
      </c>
      <c r="BH36" s="25">
        <f t="shared" si="33"/>
        <v>1488.0874420774701</v>
      </c>
      <c r="BI36" s="25">
        <f t="shared" si="34"/>
        <v>1.4880874420774701</v>
      </c>
      <c r="BJ36" s="25">
        <f t="shared" si="35"/>
        <v>0.22321311631162052</v>
      </c>
      <c r="BK36" s="26">
        <f t="shared" si="65"/>
        <v>4.5259749114205978E-5</v>
      </c>
      <c r="BL36" s="3">
        <v>14.962340575829399</v>
      </c>
      <c r="BM36" s="25">
        <f t="shared" si="36"/>
        <v>1496.2340575829398</v>
      </c>
      <c r="BN36" s="25">
        <f t="shared" si="37"/>
        <v>1.4962340575829398</v>
      </c>
      <c r="BO36" s="25">
        <f t="shared" si="38"/>
        <v>0.22443510863744096</v>
      </c>
      <c r="BP36" s="26">
        <f t="shared" si="66"/>
        <v>4.5737036925776021E-5</v>
      </c>
      <c r="BQ36" s="3">
        <v>14.723503501955699</v>
      </c>
      <c r="BR36" s="25">
        <f t="shared" si="39"/>
        <v>1472.3503501955699</v>
      </c>
      <c r="BS36" s="25">
        <f t="shared" si="40"/>
        <v>1.4723503501955699</v>
      </c>
      <c r="BT36" s="25">
        <f t="shared" si="41"/>
        <v>0.22085255252933547</v>
      </c>
      <c r="BU36" s="26">
        <f t="shared" si="67"/>
        <v>4.3715629907556024E-5</v>
      </c>
      <c r="BV36" s="3">
        <v>15.117895499131899</v>
      </c>
      <c r="BW36" s="25">
        <f t="shared" si="42"/>
        <v>1511.7895499131898</v>
      </c>
      <c r="BX36" s="25">
        <f t="shared" si="43"/>
        <v>1.5117895499131899</v>
      </c>
      <c r="BY36" s="25">
        <f t="shared" si="44"/>
        <v>0.22676843248697848</v>
      </c>
      <c r="BZ36" s="26">
        <f t="shared" si="68"/>
        <v>4.6222276018756061E-5</v>
      </c>
      <c r="CA36" s="3">
        <v>15.032192784562101</v>
      </c>
      <c r="CB36" s="25">
        <f t="shared" si="45"/>
        <v>1503.2192784562101</v>
      </c>
      <c r="CC36" s="25">
        <f t="shared" si="46"/>
        <v>1.5032192784562102</v>
      </c>
      <c r="CD36" s="25">
        <f t="shared" si="47"/>
        <v>0.2254828917684315</v>
      </c>
      <c r="CE36" s="26">
        <f t="shared" si="69"/>
        <v>4.586436393844395E-5</v>
      </c>
      <c r="CF36" s="3">
        <v>12.2275807957342</v>
      </c>
      <c r="CG36" s="25">
        <f t="shared" si="48"/>
        <v>1222.75807957342</v>
      </c>
      <c r="CH36" s="25">
        <f t="shared" si="49"/>
        <v>1.2227580795734201</v>
      </c>
      <c r="CI36" s="25">
        <f t="shared" si="50"/>
        <v>0.183413711936013</v>
      </c>
      <c r="CJ36" s="26">
        <f t="shared" si="70"/>
        <v>8.6675099632397987E-5</v>
      </c>
      <c r="CK36" s="3">
        <v>12.8068703703849</v>
      </c>
      <c r="CL36" s="25">
        <f t="shared" si="51"/>
        <v>1280.68703703849</v>
      </c>
      <c r="CM36" s="25">
        <f t="shared" si="52"/>
        <v>1.28068703703849</v>
      </c>
      <c r="CN36" s="25">
        <f t="shared" si="53"/>
        <v>0.19210305555577348</v>
      </c>
      <c r="CO36" s="26">
        <f t="shared" si="71"/>
        <v>8.7534049737894066E-5</v>
      </c>
    </row>
    <row r="37" spans="1:93" x14ac:dyDescent="0.25">
      <c r="A37" s="2"/>
      <c r="B37" s="2" t="b">
        <v>0</v>
      </c>
      <c r="C37" s="2" t="s">
        <v>30</v>
      </c>
      <c r="D37" s="3">
        <v>11.1159129458715</v>
      </c>
      <c r="E37" s="25">
        <f t="shared" si="0"/>
        <v>1111.5912945871501</v>
      </c>
      <c r="F37" s="25">
        <f t="shared" si="1"/>
        <v>1.11159129458715</v>
      </c>
      <c r="G37" s="25">
        <f t="shared" si="2"/>
        <v>0.16673869418807249</v>
      </c>
      <c r="H37" s="26">
        <f t="shared" si="54"/>
        <v>1.0944193121888997E-4</v>
      </c>
      <c r="I37" s="1">
        <v>157.92546423971501</v>
      </c>
      <c r="J37" s="25">
        <f t="shared" si="3"/>
        <v>15792.546423971502</v>
      </c>
      <c r="K37" s="25">
        <f t="shared" si="4"/>
        <v>15.792546423971501</v>
      </c>
      <c r="L37" s="25">
        <f t="shared" si="5"/>
        <v>2.368881963595725</v>
      </c>
      <c r="M37" s="26">
        <f t="shared" si="55"/>
        <v>7.1046281634339788E-5</v>
      </c>
      <c r="N37" s="3">
        <v>14.4709469677712</v>
      </c>
      <c r="O37" s="25">
        <f t="shared" si="6"/>
        <v>1447.0946967771199</v>
      </c>
      <c r="P37" s="25">
        <f t="shared" si="7"/>
        <v>1.4470946967771199</v>
      </c>
      <c r="Q37" s="25">
        <f t="shared" si="8"/>
        <v>0.21706420451656797</v>
      </c>
      <c r="R37" s="26">
        <f t="shared" si="56"/>
        <v>6.4904076071079991E-5</v>
      </c>
      <c r="S37" s="3">
        <v>14.121545676096201</v>
      </c>
      <c r="T37" s="25">
        <f t="shared" si="9"/>
        <v>1412.15456760962</v>
      </c>
      <c r="U37" s="25">
        <f t="shared" si="10"/>
        <v>1.4121545676096201</v>
      </c>
      <c r="V37" s="25">
        <f t="shared" si="11"/>
        <v>0.21182318514144302</v>
      </c>
      <c r="W37" s="26">
        <f t="shared" si="57"/>
        <v>7.1501070511948052E-5</v>
      </c>
      <c r="X37" s="3">
        <v>13.7864061309843</v>
      </c>
      <c r="Y37" s="25">
        <f t="shared" si="12"/>
        <v>1378.6406130984301</v>
      </c>
      <c r="Z37" s="25">
        <f t="shared" si="13"/>
        <v>1.3786406130984301</v>
      </c>
      <c r="AA37" s="25">
        <f t="shared" si="14"/>
        <v>0.20679609196476451</v>
      </c>
      <c r="AB37" s="26">
        <f t="shared" si="58"/>
        <v>7.5761887188303977E-5</v>
      </c>
      <c r="AC37" s="3">
        <v>13.9590643005619</v>
      </c>
      <c r="AD37" s="25">
        <f t="shared" si="15"/>
        <v>1395.9064300561899</v>
      </c>
      <c r="AE37" s="25">
        <f t="shared" si="16"/>
        <v>1.3959064300561899</v>
      </c>
      <c r="AF37" s="25">
        <f t="shared" si="17"/>
        <v>0.20938596450842847</v>
      </c>
      <c r="AG37" s="26">
        <f t="shared" si="59"/>
        <v>6.8655232418004045E-5</v>
      </c>
      <c r="AH37" s="3">
        <v>13.5676241078306</v>
      </c>
      <c r="AI37" s="25">
        <f t="shared" si="18"/>
        <v>1356.76241078306</v>
      </c>
      <c r="AJ37" s="25">
        <f t="shared" si="19"/>
        <v>1.35676241078306</v>
      </c>
      <c r="AK37" s="25">
        <f t="shared" si="20"/>
        <v>0.20351436161745901</v>
      </c>
      <c r="AL37" s="26">
        <f t="shared" si="60"/>
        <v>7.8584273845436024E-5</v>
      </c>
      <c r="AM37" s="3">
        <v>36.943653329859799</v>
      </c>
      <c r="AN37" s="25">
        <f t="shared" si="21"/>
        <v>3694.3653329859799</v>
      </c>
      <c r="AO37" s="25">
        <f t="shared" si="22"/>
        <v>3.69436533298598</v>
      </c>
      <c r="AP37" s="25">
        <f t="shared" si="23"/>
        <v>0.55415479994789696</v>
      </c>
      <c r="AQ37" s="26">
        <f t="shared" si="61"/>
        <v>7.6702659192641999E-5</v>
      </c>
      <c r="AR37" s="3">
        <v>13.967257253759101</v>
      </c>
      <c r="AS37" s="25">
        <f t="shared" si="24"/>
        <v>1396.7257253759101</v>
      </c>
      <c r="AT37" s="25">
        <f t="shared" si="25"/>
        <v>1.39672572537591</v>
      </c>
      <c r="AU37" s="25">
        <f t="shared" si="26"/>
        <v>0.20950885880638651</v>
      </c>
      <c r="AV37" s="26">
        <f t="shared" si="62"/>
        <v>7.3832352810592014E-5</v>
      </c>
      <c r="AW37" s="3">
        <v>13.8518299207251</v>
      </c>
      <c r="AX37" s="25">
        <f t="shared" si="27"/>
        <v>1385.1829920725099</v>
      </c>
      <c r="AY37" s="25">
        <f t="shared" si="28"/>
        <v>1.3851829920725098</v>
      </c>
      <c r="AZ37" s="25">
        <f t="shared" si="29"/>
        <v>0.20777744881087648</v>
      </c>
      <c r="BA37" s="26">
        <f t="shared" si="63"/>
        <v>7.0897796392524026E-5</v>
      </c>
      <c r="BB37" s="3">
        <v>13.4022603820356</v>
      </c>
      <c r="BC37" s="25">
        <f t="shared" si="30"/>
        <v>1340.2260382035599</v>
      </c>
      <c r="BD37" s="25">
        <f t="shared" si="31"/>
        <v>1.34022603820356</v>
      </c>
      <c r="BE37" s="25">
        <f t="shared" si="32"/>
        <v>0.20103390573053401</v>
      </c>
      <c r="BF37" s="26">
        <f t="shared" si="64"/>
        <v>7.0198280549177986E-5</v>
      </c>
      <c r="BG37" s="3">
        <v>13.6908862831362</v>
      </c>
      <c r="BH37" s="25">
        <f t="shared" si="33"/>
        <v>1369.0886283136199</v>
      </c>
      <c r="BI37" s="25">
        <f t="shared" si="34"/>
        <v>1.3690886283136199</v>
      </c>
      <c r="BJ37" s="25">
        <f t="shared" si="35"/>
        <v>0.20536329424704297</v>
      </c>
      <c r="BK37" s="26">
        <f t="shared" si="65"/>
        <v>6.9059511866976042E-5</v>
      </c>
      <c r="BL37" s="3">
        <v>13.6776566775779</v>
      </c>
      <c r="BM37" s="25">
        <f t="shared" si="36"/>
        <v>1367.76566775779</v>
      </c>
      <c r="BN37" s="25">
        <f t="shared" si="37"/>
        <v>1.3677656677577901</v>
      </c>
      <c r="BO37" s="25">
        <f t="shared" si="38"/>
        <v>0.20516485016366851</v>
      </c>
      <c r="BP37" s="26">
        <f t="shared" si="66"/>
        <v>7.1430714890805948E-5</v>
      </c>
      <c r="BQ37" s="3">
        <v>13.463317069312399</v>
      </c>
      <c r="BR37" s="25">
        <f t="shared" si="39"/>
        <v>1346.33170693124</v>
      </c>
      <c r="BS37" s="25">
        <f t="shared" si="40"/>
        <v>1.3463317069312399</v>
      </c>
      <c r="BT37" s="25">
        <f t="shared" si="41"/>
        <v>0.20194975603968598</v>
      </c>
      <c r="BU37" s="26">
        <f t="shared" si="67"/>
        <v>6.8919358560422004E-5</v>
      </c>
      <c r="BV37" s="3">
        <v>13.7807515443917</v>
      </c>
      <c r="BW37" s="25">
        <f t="shared" si="42"/>
        <v>1378.0751544391701</v>
      </c>
      <c r="BX37" s="25">
        <f t="shared" si="43"/>
        <v>1.3780751544391701</v>
      </c>
      <c r="BY37" s="25">
        <f t="shared" si="44"/>
        <v>0.20671127316587551</v>
      </c>
      <c r="BZ37" s="26">
        <f t="shared" si="68"/>
        <v>7.2965155113560021E-5</v>
      </c>
      <c r="CA37" s="3">
        <v>13.713765527872299</v>
      </c>
      <c r="CB37" s="25">
        <f t="shared" si="45"/>
        <v>1371.3765527872299</v>
      </c>
      <c r="CC37" s="25">
        <f t="shared" si="46"/>
        <v>1.3713765527872299</v>
      </c>
      <c r="CD37" s="25">
        <f t="shared" si="47"/>
        <v>0.20570648291808449</v>
      </c>
      <c r="CE37" s="26">
        <f t="shared" si="69"/>
        <v>7.2232909072239966E-5</v>
      </c>
      <c r="CF37" s="3">
        <v>9.8212621588365305</v>
      </c>
      <c r="CG37" s="25">
        <f t="shared" si="48"/>
        <v>982.126215883653</v>
      </c>
      <c r="CH37" s="25">
        <f t="shared" si="49"/>
        <v>0.98212621588365301</v>
      </c>
      <c r="CI37" s="25">
        <f t="shared" si="50"/>
        <v>0.14731893238254795</v>
      </c>
      <c r="CJ37" s="26">
        <f t="shared" si="70"/>
        <v>1.3480147237035137E-4</v>
      </c>
      <c r="CK37" s="3">
        <v>10.361952154336601</v>
      </c>
      <c r="CL37" s="25">
        <f t="shared" si="51"/>
        <v>1036.19521543366</v>
      </c>
      <c r="CM37" s="25">
        <f t="shared" si="52"/>
        <v>1.03619521543366</v>
      </c>
      <c r="CN37" s="25">
        <f t="shared" si="53"/>
        <v>0.15542928231504899</v>
      </c>
      <c r="CO37" s="26">
        <f t="shared" si="71"/>
        <v>1.3643241405886006E-4</v>
      </c>
    </row>
    <row r="38" spans="1:93" x14ac:dyDescent="0.25">
      <c r="A38" s="2"/>
      <c r="B38" s="2" t="b">
        <v>0</v>
      </c>
      <c r="C38" s="2" t="s">
        <v>31</v>
      </c>
      <c r="D38" s="3">
        <v>10.0758075378169</v>
      </c>
      <c r="E38" s="25">
        <f t="shared" si="0"/>
        <v>1007.58075378169</v>
      </c>
      <c r="F38" s="25">
        <f t="shared" si="1"/>
        <v>1.0075807537816899</v>
      </c>
      <c r="G38" s="25">
        <f t="shared" si="2"/>
        <v>0.15113711306725347</v>
      </c>
      <c r="H38" s="26">
        <f t="shared" si="54"/>
        <v>1.30244039379982E-4</v>
      </c>
      <c r="I38" s="1">
        <v>158.75208688739599</v>
      </c>
      <c r="J38" s="25">
        <f t="shared" si="3"/>
        <v>15875.2086887396</v>
      </c>
      <c r="K38" s="25">
        <f t="shared" si="4"/>
        <v>15.875208688739599</v>
      </c>
      <c r="L38" s="25">
        <f t="shared" si="5"/>
        <v>2.3812813033109399</v>
      </c>
      <c r="M38" s="26">
        <f t="shared" si="55"/>
        <v>5.4513828680719928E-5</v>
      </c>
      <c r="N38" s="3">
        <v>13.859163920459601</v>
      </c>
      <c r="O38" s="25">
        <f t="shared" si="6"/>
        <v>1385.91639204596</v>
      </c>
      <c r="P38" s="25">
        <f t="shared" si="7"/>
        <v>1.3859163920459601</v>
      </c>
      <c r="Q38" s="25">
        <f t="shared" si="8"/>
        <v>0.20788745880689399</v>
      </c>
      <c r="R38" s="26">
        <f t="shared" si="56"/>
        <v>7.7139737017311948E-5</v>
      </c>
      <c r="S38" s="3">
        <v>13.4922226930164</v>
      </c>
      <c r="T38" s="25">
        <f t="shared" si="9"/>
        <v>1349.2222693016399</v>
      </c>
      <c r="U38" s="25">
        <f t="shared" si="10"/>
        <v>1.34922226930164</v>
      </c>
      <c r="V38" s="25">
        <f t="shared" si="11"/>
        <v>0.202383340395246</v>
      </c>
      <c r="W38" s="26">
        <f t="shared" si="57"/>
        <v>8.4087530173544087E-5</v>
      </c>
      <c r="X38" s="3">
        <v>13.1832687866273</v>
      </c>
      <c r="Y38" s="25">
        <f t="shared" si="12"/>
        <v>1318.32687866273</v>
      </c>
      <c r="Z38" s="25">
        <f t="shared" si="13"/>
        <v>1.31832687866273</v>
      </c>
      <c r="AA38" s="25">
        <f t="shared" si="14"/>
        <v>0.1977490317994095</v>
      </c>
      <c r="AB38" s="26">
        <f t="shared" si="58"/>
        <v>8.7824634075443984E-5</v>
      </c>
      <c r="AC38" s="3">
        <v>13.0511058498056</v>
      </c>
      <c r="AD38" s="25">
        <f t="shared" si="15"/>
        <v>1305.1105849805599</v>
      </c>
      <c r="AE38" s="25">
        <f t="shared" si="16"/>
        <v>1.30511058498056</v>
      </c>
      <c r="AF38" s="25">
        <f t="shared" si="17"/>
        <v>0.195766587747084</v>
      </c>
      <c r="AG38" s="26">
        <f t="shared" si="59"/>
        <v>8.6814401433130023E-5</v>
      </c>
      <c r="AH38" s="3">
        <v>12.7341853322537</v>
      </c>
      <c r="AI38" s="25">
        <f t="shared" si="18"/>
        <v>1273.4185332253701</v>
      </c>
      <c r="AJ38" s="25">
        <f t="shared" si="19"/>
        <v>1.27341853322537</v>
      </c>
      <c r="AK38" s="25">
        <f t="shared" si="20"/>
        <v>0.1910127799838055</v>
      </c>
      <c r="AL38" s="26">
        <f t="shared" si="60"/>
        <v>9.5253049356974024E-5</v>
      </c>
      <c r="AM38" s="3">
        <v>36.355623400784999</v>
      </c>
      <c r="AN38" s="25">
        <f t="shared" si="21"/>
        <v>3635.5623400784998</v>
      </c>
      <c r="AO38" s="25">
        <f t="shared" si="22"/>
        <v>3.6355623400784998</v>
      </c>
      <c r="AP38" s="25">
        <f t="shared" si="23"/>
        <v>0.54533435101177496</v>
      </c>
      <c r="AQ38" s="26">
        <f t="shared" si="61"/>
        <v>8.8463257774137996E-5</v>
      </c>
      <c r="AR38" s="3">
        <v>13.187464051164</v>
      </c>
      <c r="AS38" s="25">
        <f t="shared" si="24"/>
        <v>1318.7464051164</v>
      </c>
      <c r="AT38" s="25">
        <f t="shared" si="25"/>
        <v>1.3187464051164</v>
      </c>
      <c r="AU38" s="25">
        <f t="shared" si="26"/>
        <v>0.19781196076745999</v>
      </c>
      <c r="AV38" s="26">
        <f t="shared" si="62"/>
        <v>8.9428216862494025E-5</v>
      </c>
      <c r="AW38" s="3">
        <v>13.191813394798</v>
      </c>
      <c r="AX38" s="25">
        <f t="shared" si="27"/>
        <v>1319.1813394798</v>
      </c>
      <c r="AY38" s="25">
        <f t="shared" si="28"/>
        <v>1.3191813394798</v>
      </c>
      <c r="AZ38" s="25">
        <f t="shared" si="29"/>
        <v>0.19787720092197</v>
      </c>
      <c r="BA38" s="26">
        <f t="shared" si="63"/>
        <v>8.4098126911066E-5</v>
      </c>
      <c r="BB38" s="3">
        <v>12.849834941689</v>
      </c>
      <c r="BC38" s="25">
        <f t="shared" si="30"/>
        <v>1284.9834941689001</v>
      </c>
      <c r="BD38" s="25">
        <f t="shared" si="31"/>
        <v>1.2849834941689</v>
      </c>
      <c r="BE38" s="25">
        <f t="shared" si="32"/>
        <v>0.192747524125335</v>
      </c>
      <c r="BF38" s="26">
        <f t="shared" si="64"/>
        <v>8.1246789356110004E-5</v>
      </c>
      <c r="BG38" s="3">
        <v>12.9767620419116</v>
      </c>
      <c r="BH38" s="25">
        <f t="shared" si="33"/>
        <v>1297.67620419116</v>
      </c>
      <c r="BI38" s="25">
        <f t="shared" si="34"/>
        <v>1.29767620419116</v>
      </c>
      <c r="BJ38" s="25">
        <f t="shared" si="35"/>
        <v>0.19465143062867399</v>
      </c>
      <c r="BK38" s="26">
        <f t="shared" si="65"/>
        <v>8.334199669146802E-5</v>
      </c>
      <c r="BL38" s="3">
        <v>12.9824927288984</v>
      </c>
      <c r="BM38" s="25">
        <f t="shared" si="36"/>
        <v>1298.2492728898401</v>
      </c>
      <c r="BN38" s="25">
        <f t="shared" si="37"/>
        <v>1.29824927288984</v>
      </c>
      <c r="BO38" s="25">
        <f t="shared" si="38"/>
        <v>0.194737390933476</v>
      </c>
      <c r="BP38" s="26">
        <f t="shared" si="66"/>
        <v>8.5333993864395965E-5</v>
      </c>
      <c r="BQ38" s="3">
        <v>12.793845286237101</v>
      </c>
      <c r="BR38" s="25">
        <f t="shared" si="39"/>
        <v>1279.3845286237101</v>
      </c>
      <c r="BS38" s="25">
        <f t="shared" si="40"/>
        <v>1.2793845286237102</v>
      </c>
      <c r="BT38" s="25">
        <f t="shared" si="41"/>
        <v>0.19190767929355654</v>
      </c>
      <c r="BU38" s="26">
        <f t="shared" si="67"/>
        <v>8.2308794221927942E-5</v>
      </c>
      <c r="BV38" s="3">
        <v>13.2991551083211</v>
      </c>
      <c r="BW38" s="25">
        <f t="shared" si="42"/>
        <v>1329.9155108321099</v>
      </c>
      <c r="BX38" s="25">
        <f t="shared" si="43"/>
        <v>1.3299155108321099</v>
      </c>
      <c r="BY38" s="25">
        <f t="shared" si="44"/>
        <v>0.19948732662481647</v>
      </c>
      <c r="BZ38" s="26">
        <f t="shared" si="68"/>
        <v>8.2597083834972068E-5</v>
      </c>
      <c r="CA38" s="3">
        <v>13.053816288450699</v>
      </c>
      <c r="CB38" s="25">
        <f t="shared" si="45"/>
        <v>1305.3816288450698</v>
      </c>
      <c r="CC38" s="25">
        <f t="shared" si="46"/>
        <v>1.3053816288450699</v>
      </c>
      <c r="CD38" s="25">
        <f t="shared" si="47"/>
        <v>0.19580724432676047</v>
      </c>
      <c r="CE38" s="26">
        <f t="shared" si="69"/>
        <v>8.5431893860671992E-5</v>
      </c>
      <c r="CF38" s="3">
        <v>8.4607316767694503</v>
      </c>
      <c r="CG38" s="25">
        <f t="shared" si="48"/>
        <v>846.07316767694499</v>
      </c>
      <c r="CH38" s="25">
        <f t="shared" si="49"/>
        <v>0.84607316767694496</v>
      </c>
      <c r="CI38" s="25">
        <f t="shared" si="50"/>
        <v>0.12691097515154173</v>
      </c>
      <c r="CJ38" s="26">
        <f t="shared" si="70"/>
        <v>1.6201208201169299E-4</v>
      </c>
      <c r="CK38" s="3">
        <v>9.0250700167128706</v>
      </c>
      <c r="CL38" s="25">
        <f t="shared" si="51"/>
        <v>902.50700167128707</v>
      </c>
      <c r="CM38" s="25">
        <f t="shared" si="52"/>
        <v>0.90250700167128706</v>
      </c>
      <c r="CN38" s="25">
        <f t="shared" si="53"/>
        <v>0.13537605025069305</v>
      </c>
      <c r="CO38" s="26">
        <f t="shared" si="71"/>
        <v>1.6317005681133463E-4</v>
      </c>
    </row>
    <row r="39" spans="1:93" x14ac:dyDescent="0.25">
      <c r="A39" s="2"/>
      <c r="B39" s="2" t="b">
        <v>0</v>
      </c>
      <c r="C39" s="2" t="s">
        <v>32</v>
      </c>
      <c r="D39" s="3">
        <v>7.4299012507422999</v>
      </c>
      <c r="E39" s="25">
        <f t="shared" si="0"/>
        <v>742.99012507423004</v>
      </c>
      <c r="F39" s="25">
        <f t="shared" si="1"/>
        <v>0.74299012507423001</v>
      </c>
      <c r="G39" s="25">
        <f t="shared" si="2"/>
        <v>0.1114485187611345</v>
      </c>
      <c r="H39" s="26">
        <f t="shared" si="54"/>
        <v>1.8316216512147395E-4</v>
      </c>
      <c r="I39" s="1">
        <v>157.209658103066</v>
      </c>
      <c r="J39" s="25">
        <f t="shared" si="3"/>
        <v>15720.965810306601</v>
      </c>
      <c r="K39" s="25">
        <f t="shared" si="4"/>
        <v>15.720965810306602</v>
      </c>
      <c r="L39" s="25">
        <f t="shared" si="5"/>
        <v>2.3581448715459903</v>
      </c>
      <c r="M39" s="26">
        <f t="shared" si="55"/>
        <v>8.5362404367319414E-5</v>
      </c>
      <c r="N39" s="3">
        <v>12.419244564272899</v>
      </c>
      <c r="O39" s="25">
        <f t="shared" si="6"/>
        <v>1241.9244564272899</v>
      </c>
      <c r="P39" s="25">
        <f t="shared" si="7"/>
        <v>1.24192445642729</v>
      </c>
      <c r="Q39" s="25">
        <f t="shared" si="8"/>
        <v>0.1862886684640935</v>
      </c>
      <c r="R39" s="26">
        <f t="shared" si="56"/>
        <v>1.0593812414104594E-4</v>
      </c>
      <c r="S39" s="3">
        <v>11.918759480997</v>
      </c>
      <c r="T39" s="25">
        <f t="shared" si="9"/>
        <v>1191.8759480997001</v>
      </c>
      <c r="U39" s="25">
        <f t="shared" si="10"/>
        <v>1.1918759480997001</v>
      </c>
      <c r="V39" s="25">
        <f t="shared" si="11"/>
        <v>0.17878139221495501</v>
      </c>
      <c r="W39" s="26">
        <f t="shared" si="57"/>
        <v>1.1555679441393207E-4</v>
      </c>
      <c r="X39" s="3">
        <v>11.4939552833367</v>
      </c>
      <c r="Y39" s="25">
        <f t="shared" si="12"/>
        <v>1149.39552833367</v>
      </c>
      <c r="Z39" s="25">
        <f t="shared" si="13"/>
        <v>1.1493955283336699</v>
      </c>
      <c r="AA39" s="25">
        <f t="shared" si="14"/>
        <v>0.17240932925005048</v>
      </c>
      <c r="AB39" s="26">
        <f t="shared" si="58"/>
        <v>1.2161090414125601E-4</v>
      </c>
      <c r="AC39" s="3">
        <v>11.413568949072801</v>
      </c>
      <c r="AD39" s="25">
        <f t="shared" si="15"/>
        <v>1141.3568949072801</v>
      </c>
      <c r="AE39" s="25">
        <f t="shared" si="16"/>
        <v>1.1413568949072801</v>
      </c>
      <c r="AF39" s="25">
        <f t="shared" si="17"/>
        <v>0.171203534236092</v>
      </c>
      <c r="AG39" s="26">
        <f t="shared" si="59"/>
        <v>1.1956513944778601E-4</v>
      </c>
      <c r="AH39" s="3">
        <v>10.9555588301575</v>
      </c>
      <c r="AI39" s="25">
        <f t="shared" si="18"/>
        <v>1095.5558830157499</v>
      </c>
      <c r="AJ39" s="25">
        <f t="shared" si="19"/>
        <v>1.0955558830157499</v>
      </c>
      <c r="AK39" s="25">
        <f t="shared" si="20"/>
        <v>0.16433338245236248</v>
      </c>
      <c r="AL39" s="26">
        <f t="shared" si="60"/>
        <v>1.3082557939889805E-4</v>
      </c>
      <c r="AM39" s="3">
        <v>34.514027327658503</v>
      </c>
      <c r="AN39" s="25">
        <f t="shared" si="21"/>
        <v>3451.4027327658505</v>
      </c>
      <c r="AO39" s="25">
        <f t="shared" si="22"/>
        <v>3.4514027327658505</v>
      </c>
      <c r="AP39" s="25">
        <f t="shared" si="23"/>
        <v>0.5177104099148776</v>
      </c>
      <c r="AQ39" s="26">
        <f t="shared" si="61"/>
        <v>1.2529517923666781E-4</v>
      </c>
      <c r="AR39" s="3">
        <v>11.7203588861843</v>
      </c>
      <c r="AS39" s="25">
        <f t="shared" si="24"/>
        <v>1172.0358886184299</v>
      </c>
      <c r="AT39" s="25">
        <f t="shared" si="25"/>
        <v>1.1720358886184299</v>
      </c>
      <c r="AU39" s="25">
        <f t="shared" si="26"/>
        <v>0.17580538329276449</v>
      </c>
      <c r="AV39" s="26">
        <f t="shared" si="62"/>
        <v>1.1877032016208803E-4</v>
      </c>
      <c r="AW39" s="3">
        <v>11.552590556392801</v>
      </c>
      <c r="AX39" s="25">
        <f t="shared" si="27"/>
        <v>1155.2590556392802</v>
      </c>
      <c r="AY39" s="25">
        <f t="shared" si="28"/>
        <v>1.1552590556392801</v>
      </c>
      <c r="AZ39" s="25">
        <f t="shared" si="29"/>
        <v>0.173288858345892</v>
      </c>
      <c r="BA39" s="26">
        <f t="shared" si="63"/>
        <v>1.1688258367917E-4</v>
      </c>
      <c r="BB39" s="3">
        <v>11.1925226192372</v>
      </c>
      <c r="BC39" s="25">
        <f t="shared" si="30"/>
        <v>1119.25226192372</v>
      </c>
      <c r="BD39" s="25">
        <f t="shared" si="31"/>
        <v>1.11925226192372</v>
      </c>
      <c r="BE39" s="25">
        <f t="shared" si="32"/>
        <v>0.16788783928855799</v>
      </c>
      <c r="BF39" s="26">
        <f t="shared" si="64"/>
        <v>1.14393035805146E-4</v>
      </c>
      <c r="BG39" s="3">
        <v>11.380791874638501</v>
      </c>
      <c r="BH39" s="25">
        <f t="shared" si="33"/>
        <v>1138.0791874638501</v>
      </c>
      <c r="BI39" s="25">
        <f t="shared" si="34"/>
        <v>1.1380791874638501</v>
      </c>
      <c r="BJ39" s="25">
        <f t="shared" si="35"/>
        <v>0.1707118781195775</v>
      </c>
      <c r="BK39" s="26">
        <f t="shared" si="65"/>
        <v>1.1526140003693001E-4</v>
      </c>
      <c r="BL39" s="3">
        <v>11.4179261660233</v>
      </c>
      <c r="BM39" s="25">
        <f t="shared" si="36"/>
        <v>1141.7926166023299</v>
      </c>
      <c r="BN39" s="25">
        <f t="shared" si="37"/>
        <v>1.1417926166023298</v>
      </c>
      <c r="BO39" s="25">
        <f t="shared" si="38"/>
        <v>0.17126889249034946</v>
      </c>
      <c r="BP39" s="26">
        <f t="shared" si="66"/>
        <v>1.1662532512189801E-4</v>
      </c>
      <c r="BQ39" s="3">
        <v>11.2289432097313</v>
      </c>
      <c r="BR39" s="25">
        <f t="shared" si="39"/>
        <v>1122.8943209731301</v>
      </c>
      <c r="BS39" s="25">
        <f t="shared" si="40"/>
        <v>1.1228943209731301</v>
      </c>
      <c r="BT39" s="25">
        <f t="shared" si="41"/>
        <v>0.16843414814596952</v>
      </c>
      <c r="BU39" s="26">
        <f t="shared" si="67"/>
        <v>1.1360683575204397E-4</v>
      </c>
      <c r="BV39" s="3">
        <v>11.3283422693454</v>
      </c>
      <c r="BW39" s="25">
        <f t="shared" si="42"/>
        <v>1132.8342269345401</v>
      </c>
      <c r="BX39" s="25">
        <f t="shared" si="43"/>
        <v>1.1328342269345402</v>
      </c>
      <c r="BY39" s="25">
        <f t="shared" si="44"/>
        <v>0.16992513404018103</v>
      </c>
      <c r="BZ39" s="26">
        <f t="shared" si="68"/>
        <v>1.2201334061448598E-4</v>
      </c>
      <c r="CA39" s="3">
        <v>11.3887523255868</v>
      </c>
      <c r="CB39" s="25">
        <f t="shared" si="45"/>
        <v>1138.87523255868</v>
      </c>
      <c r="CC39" s="25">
        <f t="shared" si="46"/>
        <v>1.13887523255868</v>
      </c>
      <c r="CD39" s="25">
        <f t="shared" si="47"/>
        <v>0.17083128488380198</v>
      </c>
      <c r="CE39" s="26">
        <f t="shared" si="69"/>
        <v>1.1873317311794999E-4</v>
      </c>
      <c r="CF39" s="3">
        <v>5.4688540147186604</v>
      </c>
      <c r="CG39" s="25">
        <f t="shared" si="48"/>
        <v>546.88540147186609</v>
      </c>
      <c r="CH39" s="25">
        <f t="shared" si="49"/>
        <v>0.54688540147186604</v>
      </c>
      <c r="CI39" s="25">
        <f t="shared" si="50"/>
        <v>8.2032810220779906E-2</v>
      </c>
      <c r="CJ39" s="26">
        <f t="shared" si="70"/>
        <v>2.2184963525270876E-4</v>
      </c>
      <c r="CK39" s="3">
        <v>6.2512789130775603</v>
      </c>
      <c r="CL39" s="25">
        <f t="shared" si="51"/>
        <v>625.12789130775604</v>
      </c>
      <c r="CM39" s="25">
        <f t="shared" si="52"/>
        <v>0.62512789130775603</v>
      </c>
      <c r="CN39" s="25">
        <f t="shared" si="53"/>
        <v>9.3769183696163397E-2</v>
      </c>
      <c r="CO39" s="26">
        <f t="shared" si="71"/>
        <v>2.1864587888404085E-4</v>
      </c>
    </row>
    <row r="40" spans="1:93" x14ac:dyDescent="0.25">
      <c r="A40" s="2"/>
      <c r="B40" s="2" t="b">
        <v>0</v>
      </c>
      <c r="C40" s="2" t="s">
        <v>33</v>
      </c>
      <c r="D40" s="3">
        <v>5.9444446927675303</v>
      </c>
      <c r="E40" s="25">
        <f t="shared" si="0"/>
        <v>594.44446927675301</v>
      </c>
      <c r="F40" s="25">
        <f t="shared" si="1"/>
        <v>0.59444446927675298</v>
      </c>
      <c r="G40" s="25">
        <f t="shared" si="2"/>
        <v>8.916667039151295E-2</v>
      </c>
      <c r="H40" s="26">
        <f t="shared" si="54"/>
        <v>2.1287129628096935E-4</v>
      </c>
      <c r="I40" s="1">
        <v>156.273202609208</v>
      </c>
      <c r="J40" s="25">
        <f t="shared" si="3"/>
        <v>15627.3202609208</v>
      </c>
      <c r="K40" s="25">
        <f t="shared" si="4"/>
        <v>15.627320260920801</v>
      </c>
      <c r="L40" s="25">
        <f t="shared" si="5"/>
        <v>2.3440980391381201</v>
      </c>
      <c r="M40" s="26">
        <f t="shared" si="55"/>
        <v>1.0409151424447967E-4</v>
      </c>
      <c r="N40" s="3">
        <v>11.6840099189042</v>
      </c>
      <c r="O40" s="25">
        <f t="shared" si="6"/>
        <v>1168.4009918904201</v>
      </c>
      <c r="P40" s="25">
        <f t="shared" si="7"/>
        <v>1.1684009918904201</v>
      </c>
      <c r="Q40" s="25">
        <f t="shared" si="8"/>
        <v>0.17526014878356302</v>
      </c>
      <c r="R40" s="26">
        <f t="shared" si="56"/>
        <v>1.2064281704841992E-4</v>
      </c>
      <c r="S40" s="3">
        <v>10.992029524515001</v>
      </c>
      <c r="T40" s="25">
        <f t="shared" si="9"/>
        <v>1099.2029524515001</v>
      </c>
      <c r="U40" s="25">
        <f t="shared" si="10"/>
        <v>1.0992029524515001</v>
      </c>
      <c r="V40" s="25">
        <f t="shared" si="11"/>
        <v>0.16488044286772502</v>
      </c>
      <c r="W40" s="26">
        <f t="shared" si="57"/>
        <v>1.3409139354357205E-4</v>
      </c>
      <c r="X40" s="3">
        <v>10.477845706598</v>
      </c>
      <c r="Y40" s="25">
        <f t="shared" si="12"/>
        <v>1047.7845706598</v>
      </c>
      <c r="Z40" s="25">
        <f t="shared" si="13"/>
        <v>1.0477845706597999</v>
      </c>
      <c r="AA40" s="25">
        <f t="shared" si="14"/>
        <v>0.15716768559896999</v>
      </c>
      <c r="AB40" s="26">
        <f t="shared" si="58"/>
        <v>1.4193309567602999E-4</v>
      </c>
      <c r="AC40" s="3">
        <v>10.349035213344401</v>
      </c>
      <c r="AD40" s="25">
        <f t="shared" si="15"/>
        <v>1034.90352133444</v>
      </c>
      <c r="AE40" s="25">
        <f t="shared" si="16"/>
        <v>1.03490352133444</v>
      </c>
      <c r="AF40" s="25">
        <f t="shared" si="17"/>
        <v>0.15523552820016598</v>
      </c>
      <c r="AG40" s="26">
        <f t="shared" si="59"/>
        <v>1.4085581416235405E-4</v>
      </c>
      <c r="AH40" s="3">
        <v>9.8985221337833007</v>
      </c>
      <c r="AI40" s="25">
        <f t="shared" si="18"/>
        <v>989.85221337833002</v>
      </c>
      <c r="AJ40" s="25">
        <f t="shared" si="19"/>
        <v>0.98985221337833007</v>
      </c>
      <c r="AK40" s="25">
        <f t="shared" si="20"/>
        <v>0.14847783200674949</v>
      </c>
      <c r="AL40" s="26">
        <f t="shared" si="60"/>
        <v>1.5196631332638203E-4</v>
      </c>
      <c r="AM40" s="3">
        <v>33.460593389720799</v>
      </c>
      <c r="AN40" s="25">
        <f t="shared" si="21"/>
        <v>3346.0593389720798</v>
      </c>
      <c r="AO40" s="25">
        <f t="shared" si="22"/>
        <v>3.3460593389720796</v>
      </c>
      <c r="AP40" s="25">
        <f t="shared" si="23"/>
        <v>0.50190890084581197</v>
      </c>
      <c r="AQ40" s="26">
        <f t="shared" si="61"/>
        <v>1.4636385799542199E-4</v>
      </c>
      <c r="AR40" s="3">
        <v>10.681544832594099</v>
      </c>
      <c r="AS40" s="25">
        <f t="shared" si="24"/>
        <v>1068.15448325941</v>
      </c>
      <c r="AT40" s="25">
        <f t="shared" si="25"/>
        <v>1.0681544832594099</v>
      </c>
      <c r="AU40" s="25">
        <f t="shared" si="26"/>
        <v>0.16022317248891146</v>
      </c>
      <c r="AV40" s="26">
        <f t="shared" si="62"/>
        <v>1.3954660123389207E-4</v>
      </c>
      <c r="AW40" s="3">
        <v>10.611361978647199</v>
      </c>
      <c r="AX40" s="25">
        <f t="shared" si="27"/>
        <v>1061.1361978647199</v>
      </c>
      <c r="AY40" s="25">
        <f t="shared" si="28"/>
        <v>1.0611361978647198</v>
      </c>
      <c r="AZ40" s="25">
        <f t="shared" si="29"/>
        <v>0.15917042967970796</v>
      </c>
      <c r="BA40" s="26">
        <f t="shared" si="63"/>
        <v>1.3570715523408207E-4</v>
      </c>
      <c r="BB40" s="3">
        <v>10.2654742202841</v>
      </c>
      <c r="BC40" s="25">
        <f t="shared" si="30"/>
        <v>1026.54742202841</v>
      </c>
      <c r="BD40" s="25">
        <f t="shared" si="31"/>
        <v>1.0265474220284099</v>
      </c>
      <c r="BE40" s="25">
        <f t="shared" si="32"/>
        <v>0.15398211330426148</v>
      </c>
      <c r="BF40" s="26">
        <f t="shared" si="64"/>
        <v>1.3293400378420803E-4</v>
      </c>
      <c r="BG40" s="3">
        <v>10.506688062146701</v>
      </c>
      <c r="BH40" s="25">
        <f t="shared" si="33"/>
        <v>1050.66880621467</v>
      </c>
      <c r="BI40" s="25">
        <f t="shared" si="34"/>
        <v>1.0506688062146701</v>
      </c>
      <c r="BJ40" s="25">
        <f t="shared" si="35"/>
        <v>0.1576003209322005</v>
      </c>
      <c r="BK40" s="26">
        <f t="shared" si="65"/>
        <v>1.3274347628676602E-4</v>
      </c>
      <c r="BL40" s="3">
        <v>10.541448303130201</v>
      </c>
      <c r="BM40" s="25">
        <f t="shared" si="36"/>
        <v>1054.1448303130201</v>
      </c>
      <c r="BN40" s="25">
        <f t="shared" si="37"/>
        <v>1.0541448303130201</v>
      </c>
      <c r="BO40" s="25">
        <f t="shared" si="38"/>
        <v>0.158121724546953</v>
      </c>
      <c r="BP40" s="26">
        <f t="shared" si="66"/>
        <v>1.3415488237975996E-4</v>
      </c>
      <c r="BQ40" s="3">
        <v>10.1757584210301</v>
      </c>
      <c r="BR40" s="25">
        <f t="shared" si="39"/>
        <v>1017.57584210301</v>
      </c>
      <c r="BS40" s="25">
        <f t="shared" si="40"/>
        <v>1.0175758421030101</v>
      </c>
      <c r="BT40" s="25">
        <f t="shared" si="41"/>
        <v>0.15263637631545152</v>
      </c>
      <c r="BU40" s="26">
        <f t="shared" si="67"/>
        <v>1.3467053152606796E-4</v>
      </c>
      <c r="BV40" s="3">
        <v>10.2597585791329</v>
      </c>
      <c r="BW40" s="25">
        <f t="shared" si="42"/>
        <v>1025.9758579132899</v>
      </c>
      <c r="BX40" s="25">
        <f t="shared" si="43"/>
        <v>1.0259758579132898</v>
      </c>
      <c r="BY40" s="25">
        <f t="shared" si="44"/>
        <v>0.15389637868699346</v>
      </c>
      <c r="BZ40" s="26">
        <f t="shared" si="68"/>
        <v>1.4338501441873609E-4</v>
      </c>
      <c r="CA40" s="3">
        <v>10.3632250440434</v>
      </c>
      <c r="CB40" s="25">
        <f t="shared" si="45"/>
        <v>1036.32250440434</v>
      </c>
      <c r="CC40" s="25">
        <f t="shared" si="46"/>
        <v>1.03632250440434</v>
      </c>
      <c r="CD40" s="25">
        <f t="shared" si="47"/>
        <v>0.15544837566065101</v>
      </c>
      <c r="CE40" s="26">
        <f t="shared" si="69"/>
        <v>1.3924371874881794E-4</v>
      </c>
      <c r="CF40" s="3">
        <v>3.7907542738956601</v>
      </c>
      <c r="CG40" s="25">
        <f t="shared" si="48"/>
        <v>379.07542738956602</v>
      </c>
      <c r="CH40" s="25">
        <f t="shared" si="49"/>
        <v>0.37907542738956601</v>
      </c>
      <c r="CI40" s="25">
        <f t="shared" si="50"/>
        <v>5.6861314108434896E-2</v>
      </c>
      <c r="CJ40" s="26">
        <f t="shared" si="70"/>
        <v>2.5541163006916881E-4</v>
      </c>
      <c r="CK40" s="3">
        <v>4.9270241775385299</v>
      </c>
      <c r="CL40" s="25">
        <f t="shared" si="51"/>
        <v>492.70241775385301</v>
      </c>
      <c r="CM40" s="25">
        <f t="shared" si="52"/>
        <v>0.49270241775385304</v>
      </c>
      <c r="CN40" s="25">
        <f t="shared" si="53"/>
        <v>7.3905362663077956E-2</v>
      </c>
      <c r="CO40" s="26">
        <f t="shared" si="71"/>
        <v>2.4513097359482144E-4</v>
      </c>
    </row>
    <row r="41" spans="1:93" x14ac:dyDescent="0.25">
      <c r="A41" s="2"/>
      <c r="B41" s="2" t="b">
        <v>0</v>
      </c>
      <c r="C41" s="2" t="s">
        <v>34</v>
      </c>
      <c r="D41" s="3">
        <v>5.0972309377061</v>
      </c>
      <c r="E41" s="25">
        <f t="shared" si="0"/>
        <v>509.72309377060998</v>
      </c>
      <c r="F41" s="25">
        <f t="shared" si="1"/>
        <v>0.50972309377060998</v>
      </c>
      <c r="G41" s="25">
        <f t="shared" si="2"/>
        <v>7.6458464065591494E-2</v>
      </c>
      <c r="H41" s="26">
        <f t="shared" si="54"/>
        <v>2.2981557138219795E-4</v>
      </c>
      <c r="I41" s="1">
        <v>154.499771450726</v>
      </c>
      <c r="J41" s="25">
        <f t="shared" si="3"/>
        <v>15449.9771450726</v>
      </c>
      <c r="K41" s="25">
        <f t="shared" si="4"/>
        <v>15.4499771450726</v>
      </c>
      <c r="L41" s="25">
        <f t="shared" si="5"/>
        <v>2.31749657176089</v>
      </c>
      <c r="M41" s="26">
        <f t="shared" si="55"/>
        <v>1.3956013741411985E-4</v>
      </c>
      <c r="N41" s="3">
        <v>11.0330805736521</v>
      </c>
      <c r="O41" s="25">
        <f t="shared" si="6"/>
        <v>1103.3080573652101</v>
      </c>
      <c r="P41" s="25">
        <f t="shared" si="7"/>
        <v>1.1033080573652101</v>
      </c>
      <c r="Q41" s="25">
        <f t="shared" si="8"/>
        <v>0.16549620860478151</v>
      </c>
      <c r="R41" s="26">
        <f t="shared" si="56"/>
        <v>1.3366140395346194E-4</v>
      </c>
      <c r="S41" s="3">
        <v>10.236432714477401</v>
      </c>
      <c r="T41" s="25">
        <f t="shared" si="9"/>
        <v>1023.6432714477401</v>
      </c>
      <c r="U41" s="25">
        <f t="shared" si="10"/>
        <v>1.0236432714477401</v>
      </c>
      <c r="V41" s="25">
        <f t="shared" si="11"/>
        <v>0.153546490717161</v>
      </c>
      <c r="W41" s="26">
        <f t="shared" si="57"/>
        <v>1.4920332974432409E-4</v>
      </c>
      <c r="X41" s="3">
        <v>9.8606504061664904</v>
      </c>
      <c r="Y41" s="25">
        <f t="shared" si="12"/>
        <v>986.06504061664907</v>
      </c>
      <c r="Z41" s="25">
        <f t="shared" si="13"/>
        <v>0.98606504061664912</v>
      </c>
      <c r="AA41" s="25">
        <f t="shared" si="14"/>
        <v>0.14790975609249737</v>
      </c>
      <c r="AB41" s="26">
        <f t="shared" si="58"/>
        <v>1.5427700168466014E-4</v>
      </c>
      <c r="AC41" s="3">
        <v>9.7383537183542099</v>
      </c>
      <c r="AD41" s="25">
        <f t="shared" si="15"/>
        <v>973.83537183542103</v>
      </c>
      <c r="AE41" s="25">
        <f t="shared" si="16"/>
        <v>0.97383537183542102</v>
      </c>
      <c r="AF41" s="25">
        <f t="shared" si="17"/>
        <v>0.14607530577531314</v>
      </c>
      <c r="AG41" s="26">
        <f t="shared" si="59"/>
        <v>1.5306944406215782E-4</v>
      </c>
      <c r="AH41" s="3">
        <v>9.3516081375725992</v>
      </c>
      <c r="AI41" s="25">
        <f t="shared" si="18"/>
        <v>935.16081375725992</v>
      </c>
      <c r="AJ41" s="25">
        <f t="shared" si="19"/>
        <v>0.9351608137572599</v>
      </c>
      <c r="AK41" s="25">
        <f t="shared" si="20"/>
        <v>0.14027412206358897</v>
      </c>
      <c r="AL41" s="26">
        <f t="shared" si="60"/>
        <v>1.6290459325059607E-4</v>
      </c>
      <c r="AM41" s="3">
        <v>32.769396885351398</v>
      </c>
      <c r="AN41" s="25">
        <f t="shared" si="21"/>
        <v>3276.9396885351398</v>
      </c>
      <c r="AO41" s="25">
        <f t="shared" si="22"/>
        <v>3.2769396885351396</v>
      </c>
      <c r="AP41" s="25">
        <f t="shared" si="23"/>
        <v>0.49154095328027092</v>
      </c>
      <c r="AQ41" s="26">
        <f t="shared" si="61"/>
        <v>1.6018778808281006E-4</v>
      </c>
      <c r="AR41" s="3">
        <v>9.98591314289677</v>
      </c>
      <c r="AS41" s="25">
        <f t="shared" si="24"/>
        <v>998.59131428967703</v>
      </c>
      <c r="AT41" s="25">
        <f t="shared" si="25"/>
        <v>0.99859131428967707</v>
      </c>
      <c r="AU41" s="25">
        <f t="shared" si="26"/>
        <v>0.14978869714345155</v>
      </c>
      <c r="AV41" s="26">
        <f t="shared" si="62"/>
        <v>1.534592350278386E-4</v>
      </c>
      <c r="AW41" s="3">
        <v>10.003087993824201</v>
      </c>
      <c r="AX41" s="25">
        <f t="shared" si="27"/>
        <v>1000.30879938242</v>
      </c>
      <c r="AY41" s="25">
        <f t="shared" si="28"/>
        <v>1.00030879938242</v>
      </c>
      <c r="AZ41" s="25">
        <f t="shared" si="29"/>
        <v>0.150046319907363</v>
      </c>
      <c r="BA41" s="26">
        <f t="shared" si="63"/>
        <v>1.4787263493054199E-4</v>
      </c>
      <c r="BB41" s="3">
        <v>9.6406922151889791</v>
      </c>
      <c r="BC41" s="25">
        <f t="shared" si="30"/>
        <v>964.06922151889796</v>
      </c>
      <c r="BD41" s="25">
        <f t="shared" si="31"/>
        <v>0.96406922151889796</v>
      </c>
      <c r="BE41" s="25">
        <f t="shared" si="32"/>
        <v>0.14461038322783468</v>
      </c>
      <c r="BF41" s="26">
        <f t="shared" si="64"/>
        <v>1.4542964388611042E-4</v>
      </c>
      <c r="BG41" s="3">
        <v>9.8398637523524304</v>
      </c>
      <c r="BH41" s="25">
        <f t="shared" si="33"/>
        <v>983.98637523524303</v>
      </c>
      <c r="BI41" s="25">
        <f t="shared" si="34"/>
        <v>0.98398637523524302</v>
      </c>
      <c r="BJ41" s="25">
        <f t="shared" si="35"/>
        <v>0.14759795628528644</v>
      </c>
      <c r="BK41" s="26">
        <f t="shared" si="65"/>
        <v>1.4607996248265144E-4</v>
      </c>
      <c r="BL41" s="3">
        <v>9.83308510267074</v>
      </c>
      <c r="BM41" s="25">
        <f t="shared" si="36"/>
        <v>983.30851026707398</v>
      </c>
      <c r="BN41" s="25">
        <f t="shared" si="37"/>
        <v>0.983308510267074</v>
      </c>
      <c r="BO41" s="25">
        <f t="shared" si="38"/>
        <v>0.14749627654006109</v>
      </c>
      <c r="BP41" s="26">
        <f t="shared" si="66"/>
        <v>1.4832214638894919E-4</v>
      </c>
      <c r="BQ41" s="3">
        <v>9.6354151775665091</v>
      </c>
      <c r="BR41" s="25">
        <f t="shared" si="39"/>
        <v>963.54151775665093</v>
      </c>
      <c r="BS41" s="25">
        <f t="shared" si="40"/>
        <v>0.96354151775665098</v>
      </c>
      <c r="BT41" s="25">
        <f t="shared" si="41"/>
        <v>0.14453122766349763</v>
      </c>
      <c r="BU41" s="26">
        <f t="shared" si="67"/>
        <v>1.4547739639533981E-4</v>
      </c>
      <c r="BV41" s="3">
        <v>9.5886551994648208</v>
      </c>
      <c r="BW41" s="25">
        <f t="shared" si="42"/>
        <v>958.8655199464821</v>
      </c>
      <c r="BX41" s="25">
        <f t="shared" si="43"/>
        <v>0.95886551994648206</v>
      </c>
      <c r="BY41" s="25">
        <f t="shared" si="44"/>
        <v>0.1438298279919723</v>
      </c>
      <c r="BZ41" s="26">
        <f t="shared" si="68"/>
        <v>1.5680708201209763E-4</v>
      </c>
      <c r="CA41" s="3">
        <v>9.6522388711462597</v>
      </c>
      <c r="CB41" s="25">
        <f t="shared" si="45"/>
        <v>965.223887114626</v>
      </c>
      <c r="CC41" s="25">
        <f t="shared" si="46"/>
        <v>0.96522388711462603</v>
      </c>
      <c r="CD41" s="25">
        <f t="shared" si="47"/>
        <v>0.14478358306719391</v>
      </c>
      <c r="CE41" s="26">
        <f t="shared" si="69"/>
        <v>1.5346344220676074E-4</v>
      </c>
      <c r="CF41" s="3">
        <v>3.0166803024679898</v>
      </c>
      <c r="CG41" s="25">
        <f t="shared" si="48"/>
        <v>301.66803024679899</v>
      </c>
      <c r="CH41" s="25">
        <f t="shared" si="49"/>
        <v>0.301668030246799</v>
      </c>
      <c r="CI41" s="25">
        <f t="shared" si="50"/>
        <v>4.5250204537019847E-2</v>
      </c>
      <c r="CJ41" s="26">
        <f t="shared" si="70"/>
        <v>2.7089310949772222E-4</v>
      </c>
      <c r="CK41" s="3">
        <v>4.0846949681058797</v>
      </c>
      <c r="CL41" s="25">
        <f t="shared" si="51"/>
        <v>408.469496810588</v>
      </c>
      <c r="CM41" s="25">
        <f t="shared" si="52"/>
        <v>0.40846949681058797</v>
      </c>
      <c r="CN41" s="25">
        <f t="shared" si="53"/>
        <v>6.1270424521588193E-2</v>
      </c>
      <c r="CO41" s="26">
        <f t="shared" si="71"/>
        <v>2.619775577834744E-4</v>
      </c>
    </row>
    <row r="42" spans="1:93" x14ac:dyDescent="0.25">
      <c r="A42" s="2"/>
      <c r="B42" s="2" t="b">
        <v>0</v>
      </c>
      <c r="C42" s="2" t="s">
        <v>35</v>
      </c>
      <c r="D42" s="3">
        <v>3.8587933904788798</v>
      </c>
      <c r="E42" s="25">
        <f t="shared" si="0"/>
        <v>385.87933904788798</v>
      </c>
      <c r="F42" s="25">
        <f t="shared" si="1"/>
        <v>0.38587933904788796</v>
      </c>
      <c r="G42" s="25">
        <f t="shared" si="2"/>
        <v>5.7881900857183192E-2</v>
      </c>
      <c r="H42" s="26">
        <f t="shared" si="54"/>
        <v>2.5458432232674236E-4</v>
      </c>
      <c r="I42" s="1">
        <v>153.00613872444501</v>
      </c>
      <c r="J42" s="25">
        <f t="shared" si="3"/>
        <v>15300.613872444501</v>
      </c>
      <c r="K42" s="25">
        <f t="shared" si="4"/>
        <v>15.300613872444501</v>
      </c>
      <c r="L42" s="25">
        <f t="shared" si="5"/>
        <v>2.295092080866675</v>
      </c>
      <c r="M42" s="26">
        <f t="shared" si="55"/>
        <v>1.6943279193973974E-4</v>
      </c>
      <c r="N42" s="3">
        <v>9.98459725798579</v>
      </c>
      <c r="O42" s="25">
        <f t="shared" si="6"/>
        <v>998.45972579857903</v>
      </c>
      <c r="P42" s="25">
        <f t="shared" si="7"/>
        <v>0.998459725798579</v>
      </c>
      <c r="Q42" s="25">
        <f t="shared" si="8"/>
        <v>0.14976895886978683</v>
      </c>
      <c r="R42" s="26">
        <f t="shared" si="56"/>
        <v>1.5463107026678817E-4</v>
      </c>
      <c r="S42" s="3">
        <v>9.40755968384304</v>
      </c>
      <c r="T42" s="25">
        <f t="shared" si="9"/>
        <v>940.75596838430397</v>
      </c>
      <c r="U42" s="25">
        <f t="shared" si="10"/>
        <v>0.94075596838430398</v>
      </c>
      <c r="V42" s="25">
        <f t="shared" si="11"/>
        <v>0.1411133952576456</v>
      </c>
      <c r="W42" s="26">
        <f t="shared" si="57"/>
        <v>1.6578079035701128E-4</v>
      </c>
      <c r="X42" s="3">
        <v>8.7527318337860809</v>
      </c>
      <c r="Y42" s="25">
        <f t="shared" si="12"/>
        <v>875.27318337860811</v>
      </c>
      <c r="Z42" s="25">
        <f t="shared" si="13"/>
        <v>0.87527318337860816</v>
      </c>
      <c r="AA42" s="25">
        <f t="shared" si="14"/>
        <v>0.13129097750679122</v>
      </c>
      <c r="AB42" s="26">
        <f t="shared" si="58"/>
        <v>1.7643537313226834E-4</v>
      </c>
      <c r="AC42" s="3">
        <v>8.6578514864716798</v>
      </c>
      <c r="AD42" s="25">
        <f t="shared" si="15"/>
        <v>865.78514864716794</v>
      </c>
      <c r="AE42" s="25">
        <f t="shared" si="16"/>
        <v>0.86578514864716793</v>
      </c>
      <c r="AF42" s="25">
        <f t="shared" si="17"/>
        <v>0.12986777229707519</v>
      </c>
      <c r="AG42" s="26">
        <f t="shared" si="59"/>
        <v>1.7467948869980842E-4</v>
      </c>
      <c r="AH42" s="3">
        <v>8.1253258494012606</v>
      </c>
      <c r="AI42" s="25">
        <f t="shared" si="18"/>
        <v>812.53258494012607</v>
      </c>
      <c r="AJ42" s="25">
        <f t="shared" si="19"/>
        <v>0.81253258494012603</v>
      </c>
      <c r="AK42" s="25">
        <f t="shared" si="20"/>
        <v>0.12187988774101891</v>
      </c>
      <c r="AL42" s="26">
        <f t="shared" si="60"/>
        <v>1.8743023901402281E-4</v>
      </c>
      <c r="AM42" s="3">
        <v>31.553619262022099</v>
      </c>
      <c r="AN42" s="25">
        <f t="shared" si="21"/>
        <v>3155.3619262022098</v>
      </c>
      <c r="AO42" s="25">
        <f t="shared" si="22"/>
        <v>3.1553619262022097</v>
      </c>
      <c r="AP42" s="25">
        <f t="shared" si="23"/>
        <v>0.47330428893033144</v>
      </c>
      <c r="AQ42" s="26">
        <f t="shared" si="61"/>
        <v>1.8450334054939603E-4</v>
      </c>
      <c r="AR42" s="3">
        <v>9.0410204540443502</v>
      </c>
      <c r="AS42" s="25">
        <f t="shared" si="24"/>
        <v>904.10204540443499</v>
      </c>
      <c r="AT42" s="25">
        <f t="shared" si="25"/>
        <v>0.90410204540443495</v>
      </c>
      <c r="AU42" s="25">
        <f t="shared" si="26"/>
        <v>0.13561530681066525</v>
      </c>
      <c r="AV42" s="26">
        <f t="shared" si="62"/>
        <v>1.7235708880488702E-4</v>
      </c>
      <c r="AW42" s="3">
        <v>8.8806553850336503</v>
      </c>
      <c r="AX42" s="25">
        <f t="shared" si="27"/>
        <v>888.06553850336502</v>
      </c>
      <c r="AY42" s="25">
        <f t="shared" si="28"/>
        <v>0.888065538503365</v>
      </c>
      <c r="AZ42" s="25">
        <f t="shared" si="29"/>
        <v>0.13320983077550475</v>
      </c>
      <c r="BA42" s="26">
        <f t="shared" si="63"/>
        <v>1.7032128710635301E-4</v>
      </c>
      <c r="BB42" s="3">
        <v>8.5062698864365291</v>
      </c>
      <c r="BC42" s="25">
        <f t="shared" si="30"/>
        <v>850.62698864365291</v>
      </c>
      <c r="BD42" s="25">
        <f t="shared" si="31"/>
        <v>0.85062698864365294</v>
      </c>
      <c r="BE42" s="25">
        <f t="shared" si="32"/>
        <v>0.12759404829654794</v>
      </c>
      <c r="BF42" s="26">
        <f t="shared" si="64"/>
        <v>1.681180904611594E-4</v>
      </c>
      <c r="BG42" s="3">
        <v>8.8471054571007297</v>
      </c>
      <c r="BH42" s="25">
        <f t="shared" si="33"/>
        <v>884.71054571007301</v>
      </c>
      <c r="BI42" s="25">
        <f t="shared" si="34"/>
        <v>0.88471054571007302</v>
      </c>
      <c r="BJ42" s="25">
        <f t="shared" si="35"/>
        <v>0.13270658185651094</v>
      </c>
      <c r="BK42" s="26">
        <f t="shared" si="65"/>
        <v>1.6593512838768541E-4</v>
      </c>
      <c r="BL42" s="3">
        <v>8.8356947037869595</v>
      </c>
      <c r="BM42" s="25">
        <f t="shared" si="36"/>
        <v>883.569470378696</v>
      </c>
      <c r="BN42" s="25">
        <f t="shared" si="37"/>
        <v>0.88356947037869604</v>
      </c>
      <c r="BO42" s="25">
        <f t="shared" si="38"/>
        <v>0.1325354205568044</v>
      </c>
      <c r="BP42" s="26">
        <f t="shared" si="66"/>
        <v>1.6826995436662476E-4</v>
      </c>
      <c r="BQ42" s="3">
        <v>8.5052080609163596</v>
      </c>
      <c r="BR42" s="25">
        <f t="shared" si="39"/>
        <v>850.5208060916359</v>
      </c>
      <c r="BS42" s="25">
        <f t="shared" si="40"/>
        <v>0.85052080609163594</v>
      </c>
      <c r="BT42" s="25">
        <f t="shared" si="41"/>
        <v>0.12757812091374537</v>
      </c>
      <c r="BU42" s="26">
        <f t="shared" si="67"/>
        <v>1.6808153872834283E-4</v>
      </c>
      <c r="BV42" s="3">
        <v>8.4971784904437495</v>
      </c>
      <c r="BW42" s="25">
        <f t="shared" si="42"/>
        <v>849.71784904437493</v>
      </c>
      <c r="BX42" s="25">
        <f t="shared" si="43"/>
        <v>0.84971784904437497</v>
      </c>
      <c r="BY42" s="25">
        <f t="shared" si="44"/>
        <v>0.12745767735665625</v>
      </c>
      <c r="BZ42" s="26">
        <f t="shared" si="68"/>
        <v>1.7863661619251902E-4</v>
      </c>
      <c r="CA42" s="3">
        <v>8.6151605350514409</v>
      </c>
      <c r="CB42" s="25">
        <f t="shared" si="45"/>
        <v>861.5160535051441</v>
      </c>
      <c r="CC42" s="25">
        <f t="shared" si="46"/>
        <v>0.86151605350514415</v>
      </c>
      <c r="CD42" s="25">
        <f t="shared" si="47"/>
        <v>0.12922740802577162</v>
      </c>
      <c r="CE42" s="26">
        <f t="shared" si="69"/>
        <v>1.7420500892865713E-4</v>
      </c>
      <c r="CF42" s="3">
        <v>1.9948203557159201</v>
      </c>
      <c r="CG42" s="25">
        <f t="shared" si="48"/>
        <v>199.48203557159201</v>
      </c>
      <c r="CH42" s="25">
        <f t="shared" si="49"/>
        <v>0.199482035571592</v>
      </c>
      <c r="CI42" s="25">
        <f t="shared" si="50"/>
        <v>2.9922305335738798E-2</v>
      </c>
      <c r="CJ42" s="26">
        <f t="shared" si="70"/>
        <v>2.9133030843276356E-4</v>
      </c>
      <c r="CK42" s="3">
        <v>3.14302505089548</v>
      </c>
      <c r="CL42" s="25">
        <f t="shared" si="51"/>
        <v>314.30250508954799</v>
      </c>
      <c r="CM42" s="25">
        <f t="shared" si="52"/>
        <v>0.31430250508954799</v>
      </c>
      <c r="CN42" s="25">
        <f t="shared" si="53"/>
        <v>4.7145375763432196E-2</v>
      </c>
      <c r="CO42" s="26">
        <f t="shared" si="71"/>
        <v>2.8081095612768244E-4</v>
      </c>
    </row>
    <row r="43" spans="1:93" x14ac:dyDescent="0.25">
      <c r="A43" s="2"/>
      <c r="B43" s="2"/>
      <c r="C43" s="2"/>
      <c r="D43" s="3"/>
      <c r="E43" s="25"/>
      <c r="F43" s="25"/>
      <c r="G43" s="25"/>
      <c r="H43" s="26"/>
      <c r="I43" s="1"/>
      <c r="J43" s="25"/>
      <c r="K43" s="25"/>
      <c r="L43" s="25"/>
      <c r="M43" s="26"/>
      <c r="N43" s="3"/>
      <c r="O43" s="25"/>
      <c r="P43" s="25"/>
      <c r="Q43" s="25"/>
      <c r="R43" s="26"/>
      <c r="S43" s="3"/>
      <c r="T43" s="25"/>
      <c r="U43" s="25"/>
      <c r="V43" s="25"/>
      <c r="W43" s="26"/>
      <c r="X43" s="3"/>
      <c r="Y43" s="25"/>
      <c r="Z43" s="25"/>
      <c r="AA43" s="25"/>
      <c r="AB43" s="26"/>
      <c r="AC43" s="3"/>
      <c r="AD43" s="25"/>
      <c r="AE43" s="25"/>
      <c r="AF43" s="25"/>
      <c r="AG43" s="26"/>
      <c r="AH43" s="3"/>
      <c r="AI43" s="25"/>
      <c r="AJ43" s="25"/>
      <c r="AK43" s="25"/>
      <c r="AL43" s="26"/>
      <c r="AM43" s="3"/>
      <c r="AN43" s="25"/>
      <c r="AO43" s="25"/>
      <c r="AP43" s="25"/>
      <c r="AQ43" s="26"/>
      <c r="AR43" s="3"/>
      <c r="AS43" s="25"/>
      <c r="AT43" s="25"/>
      <c r="AU43" s="25"/>
      <c r="AV43" s="26"/>
      <c r="AW43" s="3"/>
      <c r="AX43" s="25"/>
      <c r="AY43" s="25"/>
      <c r="AZ43" s="25"/>
      <c r="BA43" s="26"/>
      <c r="BB43" s="3"/>
      <c r="BC43" s="25"/>
      <c r="BD43" s="25"/>
      <c r="BE43" s="25"/>
      <c r="BF43" s="26"/>
      <c r="BG43" s="3"/>
      <c r="BH43" s="25"/>
      <c r="BI43" s="25"/>
      <c r="BJ43" s="25"/>
      <c r="BK43" s="26"/>
      <c r="BL43" s="3"/>
      <c r="BM43" s="25"/>
      <c r="BN43" s="25"/>
      <c r="BO43" s="25"/>
      <c r="BP43" s="26"/>
      <c r="BQ43" s="3"/>
      <c r="BR43" s="25"/>
      <c r="BS43" s="25"/>
      <c r="BT43" s="25"/>
      <c r="BU43" s="26"/>
      <c r="BV43" s="3"/>
      <c r="BW43" s="25"/>
      <c r="BX43" s="25"/>
      <c r="BY43" s="25"/>
      <c r="BZ43" s="26"/>
      <c r="CA43" s="3"/>
      <c r="CB43" s="25"/>
      <c r="CC43" s="25"/>
      <c r="CD43" s="25"/>
      <c r="CE43" s="26"/>
      <c r="CF43" s="3"/>
      <c r="CG43" s="25"/>
      <c r="CH43" s="25"/>
      <c r="CI43" s="25"/>
      <c r="CJ43" s="26"/>
      <c r="CK43" s="3"/>
      <c r="CL43" s="25"/>
      <c r="CM43" s="25"/>
      <c r="CN43" s="25"/>
      <c r="CO43" s="26"/>
    </row>
    <row r="44" spans="1:93" x14ac:dyDescent="0.25">
      <c r="A44" s="2"/>
      <c r="B44" s="2" t="b">
        <v>0</v>
      </c>
      <c r="C44" s="2" t="s">
        <v>36</v>
      </c>
      <c r="D44" s="3">
        <v>13.4013831714728</v>
      </c>
      <c r="E44" s="25">
        <f t="shared" si="0"/>
        <v>1340.1383171472798</v>
      </c>
      <c r="F44" s="25">
        <f t="shared" si="1"/>
        <v>1.3401383171472798</v>
      </c>
      <c r="G44" s="25">
        <f t="shared" si="2"/>
        <v>0.20102074757209196</v>
      </c>
      <c r="H44" s="26">
        <f t="shared" si="54"/>
        <v>6.3732526706864029E-5</v>
      </c>
      <c r="I44" s="1">
        <v>174.171359849856</v>
      </c>
      <c r="J44" s="25">
        <f t="shared" si="3"/>
        <v>17417.135984985602</v>
      </c>
      <c r="K44" s="25">
        <f t="shared" si="4"/>
        <v>17.417135984985602</v>
      </c>
      <c r="L44" s="25">
        <f t="shared" si="5"/>
        <v>2.6125703977478403</v>
      </c>
      <c r="M44" s="26">
        <f t="shared" si="55"/>
        <v>-2.5387163056848059E-4</v>
      </c>
      <c r="N44" s="3">
        <v>16.485234069788302</v>
      </c>
      <c r="O44" s="25">
        <f t="shared" si="6"/>
        <v>1648.5234069788301</v>
      </c>
      <c r="P44" s="25">
        <f t="shared" si="7"/>
        <v>1.6485234069788302</v>
      </c>
      <c r="Q44" s="25">
        <f t="shared" si="8"/>
        <v>0.24727851104682452</v>
      </c>
      <c r="R44" s="26">
        <f t="shared" si="56"/>
        <v>2.4618334030737912E-5</v>
      </c>
      <c r="S44" s="3">
        <v>16.396729572334898</v>
      </c>
      <c r="T44" s="25">
        <f t="shared" si="9"/>
        <v>1639.6729572334898</v>
      </c>
      <c r="U44" s="25">
        <f t="shared" si="10"/>
        <v>1.6396729572334898</v>
      </c>
      <c r="V44" s="25">
        <f t="shared" si="11"/>
        <v>0.24595094358502345</v>
      </c>
      <c r="W44" s="26">
        <f t="shared" si="57"/>
        <v>2.599739258717415E-5</v>
      </c>
      <c r="X44" s="3">
        <v>15.8673098528746</v>
      </c>
      <c r="Y44" s="25">
        <f t="shared" si="12"/>
        <v>1586.73098528746</v>
      </c>
      <c r="Z44" s="25">
        <f t="shared" si="13"/>
        <v>1.58673098528746</v>
      </c>
      <c r="AA44" s="25">
        <f t="shared" si="14"/>
        <v>0.23800964779311901</v>
      </c>
      <c r="AB44" s="26">
        <f t="shared" si="58"/>
        <v>3.4143812750497974E-5</v>
      </c>
      <c r="AC44" s="3">
        <v>15.7747044504776</v>
      </c>
      <c r="AD44" s="25">
        <f t="shared" si="15"/>
        <v>1577.47044504776</v>
      </c>
      <c r="AE44" s="25">
        <f t="shared" si="16"/>
        <v>1.5774704450477599</v>
      </c>
      <c r="AF44" s="25">
        <f t="shared" si="17"/>
        <v>0.23662056675716397</v>
      </c>
      <c r="AG44" s="26">
        <f t="shared" si="59"/>
        <v>3.234242941969005E-5</v>
      </c>
      <c r="AH44" s="3">
        <v>15.2875163660027</v>
      </c>
      <c r="AI44" s="25">
        <f t="shared" si="18"/>
        <v>1528.7516366002701</v>
      </c>
      <c r="AJ44" s="25">
        <f t="shared" si="19"/>
        <v>1.52875163660027</v>
      </c>
      <c r="AK44" s="25">
        <f t="shared" si="20"/>
        <v>0.22931274549004049</v>
      </c>
      <c r="AL44" s="26">
        <f t="shared" si="60"/>
        <v>4.4186428681994037E-5</v>
      </c>
      <c r="AM44" s="3">
        <v>40.372834254628998</v>
      </c>
      <c r="AN44" s="25">
        <f t="shared" si="21"/>
        <v>4037.2834254628997</v>
      </c>
      <c r="AO44" s="25">
        <f t="shared" si="22"/>
        <v>4.0372834254629</v>
      </c>
      <c r="AP44" s="25">
        <f t="shared" si="23"/>
        <v>0.60559251381943502</v>
      </c>
      <c r="AQ44" s="26">
        <f t="shared" si="61"/>
        <v>8.1190406972579209E-6</v>
      </c>
      <c r="AR44" s="3">
        <v>15.7978804651811</v>
      </c>
      <c r="AS44" s="25">
        <f t="shared" si="24"/>
        <v>1579.7880465181099</v>
      </c>
      <c r="AT44" s="25">
        <f t="shared" si="25"/>
        <v>1.57978804651811</v>
      </c>
      <c r="AU44" s="25">
        <f t="shared" si="26"/>
        <v>0.23696820697771648</v>
      </c>
      <c r="AV44" s="26">
        <f t="shared" si="62"/>
        <v>3.7219888582152043E-5</v>
      </c>
      <c r="AW44" s="3">
        <v>15.7571910569092</v>
      </c>
      <c r="AX44" s="25">
        <f t="shared" si="27"/>
        <v>1575.7191056909201</v>
      </c>
      <c r="AY44" s="25">
        <f t="shared" si="28"/>
        <v>1.5757191056909201</v>
      </c>
      <c r="AZ44" s="25">
        <f t="shared" si="29"/>
        <v>0.23635786585363799</v>
      </c>
      <c r="BA44" s="26">
        <f t="shared" si="63"/>
        <v>3.2790573668842006E-5</v>
      </c>
      <c r="BB44" s="3">
        <v>15.2376039041478</v>
      </c>
      <c r="BC44" s="25">
        <f t="shared" si="30"/>
        <v>1523.76039041478</v>
      </c>
      <c r="BD44" s="25">
        <f t="shared" si="31"/>
        <v>1.5237603904147801</v>
      </c>
      <c r="BE44" s="25">
        <f t="shared" si="32"/>
        <v>0.22856405856221701</v>
      </c>
      <c r="BF44" s="26">
        <f t="shared" si="64"/>
        <v>3.3491410106933983E-5</v>
      </c>
      <c r="BG44" s="3">
        <v>15.5711259788111</v>
      </c>
      <c r="BH44" s="25">
        <f t="shared" si="33"/>
        <v>1557.1125978811101</v>
      </c>
      <c r="BI44" s="25">
        <f t="shared" si="34"/>
        <v>1.55711259788111</v>
      </c>
      <c r="BJ44" s="25">
        <f t="shared" si="35"/>
        <v>0.23356688968216649</v>
      </c>
      <c r="BK44" s="26">
        <f t="shared" si="65"/>
        <v>3.1454717953478021E-5</v>
      </c>
      <c r="BL44" s="3">
        <v>15.571695711659199</v>
      </c>
      <c r="BM44" s="25">
        <f t="shared" si="36"/>
        <v>1557.1695711659199</v>
      </c>
      <c r="BN44" s="25">
        <f t="shared" si="37"/>
        <v>1.5571695711659199</v>
      </c>
      <c r="BO44" s="25">
        <f t="shared" si="38"/>
        <v>0.23357543567488798</v>
      </c>
      <c r="BP44" s="26">
        <f t="shared" si="66"/>
        <v>3.3549934209179992E-5</v>
      </c>
      <c r="BQ44" s="3">
        <v>15.343325437769099</v>
      </c>
      <c r="BR44" s="25">
        <f t="shared" si="39"/>
        <v>1534.3325437769099</v>
      </c>
      <c r="BS44" s="25">
        <f t="shared" si="40"/>
        <v>1.53433254377691</v>
      </c>
      <c r="BT44" s="25">
        <f t="shared" si="41"/>
        <v>0.23014988156653648</v>
      </c>
      <c r="BU44" s="26">
        <f t="shared" si="67"/>
        <v>3.1319191191288011E-5</v>
      </c>
      <c r="BV44" s="3">
        <v>15.6908024740698</v>
      </c>
      <c r="BW44" s="25">
        <f t="shared" si="42"/>
        <v>1569.0802474069801</v>
      </c>
      <c r="BX44" s="25">
        <f t="shared" si="43"/>
        <v>1.56908024740698</v>
      </c>
      <c r="BY44" s="25">
        <f t="shared" si="44"/>
        <v>0.235362037111047</v>
      </c>
      <c r="BZ44" s="26">
        <f t="shared" si="68"/>
        <v>3.4764136519998026E-5</v>
      </c>
      <c r="CA44" s="3">
        <v>15.519935859712399</v>
      </c>
      <c r="CB44" s="25">
        <f t="shared" si="45"/>
        <v>1551.99358597124</v>
      </c>
      <c r="CC44" s="25">
        <f t="shared" si="46"/>
        <v>1.5519935859712399</v>
      </c>
      <c r="CD44" s="25">
        <f t="shared" si="47"/>
        <v>0.23279903789568598</v>
      </c>
      <c r="CE44" s="26">
        <f t="shared" si="69"/>
        <v>3.6109502435437977E-5</v>
      </c>
      <c r="CF44" s="3">
        <v>12.1790299215253</v>
      </c>
      <c r="CG44" s="25">
        <f t="shared" si="48"/>
        <v>1217.90299215253</v>
      </c>
      <c r="CH44" s="25">
        <f t="shared" si="49"/>
        <v>1.21790299215253</v>
      </c>
      <c r="CI44" s="25">
        <f t="shared" si="50"/>
        <v>0.18268544882287949</v>
      </c>
      <c r="CJ44" s="26">
        <f t="shared" si="70"/>
        <v>8.7646117116575993E-5</v>
      </c>
      <c r="CK44" s="3">
        <v>13.3765535886339</v>
      </c>
      <c r="CL44" s="25">
        <f t="shared" si="51"/>
        <v>1337.6553588633901</v>
      </c>
      <c r="CM44" s="25">
        <f t="shared" si="52"/>
        <v>1.3376553588633902</v>
      </c>
      <c r="CN44" s="25">
        <f t="shared" si="53"/>
        <v>0.20064830382950852</v>
      </c>
      <c r="CO44" s="26">
        <f t="shared" si="71"/>
        <v>7.6140385372914013E-5</v>
      </c>
    </row>
    <row r="45" spans="1:93" x14ac:dyDescent="0.25">
      <c r="A45" s="2"/>
      <c r="B45" s="2" t="b">
        <v>0</v>
      </c>
      <c r="C45" s="2" t="s">
        <v>37</v>
      </c>
      <c r="D45" s="3">
        <v>11.4494782529733</v>
      </c>
      <c r="E45" s="25">
        <f t="shared" si="0"/>
        <v>1144.9478252973299</v>
      </c>
      <c r="F45" s="25">
        <f t="shared" si="1"/>
        <v>1.14494782529733</v>
      </c>
      <c r="G45" s="25">
        <f t="shared" si="2"/>
        <v>0.1717421737945995</v>
      </c>
      <c r="H45" s="26">
        <f t="shared" si="54"/>
        <v>1.0277062507685397E-4</v>
      </c>
      <c r="I45" s="1">
        <v>160.84156859869699</v>
      </c>
      <c r="J45" s="25">
        <f t="shared" si="3"/>
        <v>16084.156859869699</v>
      </c>
      <c r="K45" s="25">
        <f t="shared" si="4"/>
        <v>16.084156859869701</v>
      </c>
      <c r="L45" s="25">
        <f t="shared" si="5"/>
        <v>2.412623528980455</v>
      </c>
      <c r="M45" s="26">
        <f t="shared" si="55"/>
        <v>1.2724194454699856E-5</v>
      </c>
      <c r="N45" s="3">
        <v>14.8149807806443</v>
      </c>
      <c r="O45" s="25">
        <f t="shared" si="6"/>
        <v>1481.49807806443</v>
      </c>
      <c r="P45" s="25">
        <f t="shared" si="7"/>
        <v>1.48149807806443</v>
      </c>
      <c r="Q45" s="25">
        <f t="shared" si="8"/>
        <v>0.22222471170966449</v>
      </c>
      <c r="R45" s="26">
        <f t="shared" si="56"/>
        <v>5.8023399813617966E-5</v>
      </c>
      <c r="S45" s="3">
        <v>14.5285484556148</v>
      </c>
      <c r="T45" s="25">
        <f t="shared" si="9"/>
        <v>1452.85484556148</v>
      </c>
      <c r="U45" s="25">
        <f t="shared" si="10"/>
        <v>1.45285484556148</v>
      </c>
      <c r="V45" s="25">
        <f t="shared" si="11"/>
        <v>0.217928226834222</v>
      </c>
      <c r="W45" s="26">
        <f t="shared" si="57"/>
        <v>6.3361014921576092E-5</v>
      </c>
      <c r="X45" s="3">
        <v>14.106725486603199</v>
      </c>
      <c r="Y45" s="25">
        <f t="shared" si="12"/>
        <v>1410.67254866032</v>
      </c>
      <c r="Z45" s="25">
        <f t="shared" si="13"/>
        <v>1.41067254866032</v>
      </c>
      <c r="AA45" s="25">
        <f t="shared" si="14"/>
        <v>0.211600882299048</v>
      </c>
      <c r="AB45" s="26">
        <f t="shared" si="58"/>
        <v>6.9355500075925984E-5</v>
      </c>
      <c r="AC45" s="3">
        <v>14.026395269449701</v>
      </c>
      <c r="AD45" s="25">
        <f t="shared" si="15"/>
        <v>1402.6395269449702</v>
      </c>
      <c r="AE45" s="25">
        <f t="shared" si="16"/>
        <v>1.4026395269449701</v>
      </c>
      <c r="AF45" s="25">
        <f t="shared" si="17"/>
        <v>0.21039592904174551</v>
      </c>
      <c r="AG45" s="26">
        <f t="shared" si="59"/>
        <v>6.7308613040248001E-5</v>
      </c>
      <c r="AH45" s="3">
        <v>13.7426859292295</v>
      </c>
      <c r="AI45" s="25">
        <f t="shared" si="18"/>
        <v>1374.2685929229501</v>
      </c>
      <c r="AJ45" s="25">
        <f t="shared" si="19"/>
        <v>1.3742685929229501</v>
      </c>
      <c r="AK45" s="25">
        <f t="shared" si="20"/>
        <v>0.20614028893844252</v>
      </c>
      <c r="AL45" s="26">
        <f t="shared" si="60"/>
        <v>7.5083037417457993E-5</v>
      </c>
      <c r="AM45" s="3">
        <v>37.549001258600001</v>
      </c>
      <c r="AN45" s="25">
        <f t="shared" si="21"/>
        <v>3754.9001258600001</v>
      </c>
      <c r="AO45" s="25">
        <f t="shared" si="22"/>
        <v>3.7549001258600003</v>
      </c>
      <c r="AP45" s="25">
        <f t="shared" si="23"/>
        <v>0.56323501887900007</v>
      </c>
      <c r="AQ45" s="26">
        <f t="shared" si="61"/>
        <v>6.4595700617837848E-5</v>
      </c>
      <c r="AR45" s="3">
        <v>14.2862350412281</v>
      </c>
      <c r="AS45" s="25">
        <f t="shared" si="24"/>
        <v>1428.6235041228099</v>
      </c>
      <c r="AT45" s="25">
        <f t="shared" si="25"/>
        <v>1.4286235041228099</v>
      </c>
      <c r="AU45" s="25">
        <f t="shared" si="26"/>
        <v>0.21429352561842149</v>
      </c>
      <c r="AV45" s="26">
        <f t="shared" si="62"/>
        <v>6.7452797061212026E-5</v>
      </c>
      <c r="AW45" s="3">
        <v>14.1582583777528</v>
      </c>
      <c r="AX45" s="25">
        <f t="shared" si="27"/>
        <v>1415.82583777528</v>
      </c>
      <c r="AY45" s="25">
        <f t="shared" si="28"/>
        <v>1.4158258377752799</v>
      </c>
      <c r="AZ45" s="25">
        <f t="shared" si="29"/>
        <v>0.21237387566629198</v>
      </c>
      <c r="BA45" s="26">
        <f t="shared" si="63"/>
        <v>6.4769227251970025E-5</v>
      </c>
      <c r="BB45" s="3">
        <v>13.744985444979401</v>
      </c>
      <c r="BC45" s="25">
        <f t="shared" si="30"/>
        <v>1374.49854449794</v>
      </c>
      <c r="BD45" s="25">
        <f t="shared" si="31"/>
        <v>1.3744985444979401</v>
      </c>
      <c r="BE45" s="25">
        <f t="shared" si="32"/>
        <v>0.206174781674691</v>
      </c>
      <c r="BF45" s="26">
        <f t="shared" si="64"/>
        <v>6.3343779290302E-5</v>
      </c>
      <c r="BG45" s="3">
        <v>13.954028862010301</v>
      </c>
      <c r="BH45" s="25">
        <f t="shared" si="33"/>
        <v>1395.40288620103</v>
      </c>
      <c r="BI45" s="25">
        <f t="shared" si="34"/>
        <v>1.3954028862010299</v>
      </c>
      <c r="BJ45" s="25">
        <f t="shared" si="35"/>
        <v>0.20931043293015447</v>
      </c>
      <c r="BK45" s="26">
        <f t="shared" si="65"/>
        <v>6.3796660289494044E-5</v>
      </c>
      <c r="BL45" s="3">
        <v>13.961820234225</v>
      </c>
      <c r="BM45" s="25">
        <f t="shared" si="36"/>
        <v>1396.1820234224999</v>
      </c>
      <c r="BN45" s="25">
        <f t="shared" si="37"/>
        <v>1.3961820234225</v>
      </c>
      <c r="BO45" s="25">
        <f t="shared" si="38"/>
        <v>0.20942730351337499</v>
      </c>
      <c r="BP45" s="26">
        <f t="shared" si="66"/>
        <v>6.5747443757863971E-5</v>
      </c>
      <c r="BQ45" s="3">
        <v>13.7796548888955</v>
      </c>
      <c r="BR45" s="25">
        <f t="shared" si="39"/>
        <v>1377.96548888955</v>
      </c>
      <c r="BS45" s="25">
        <f t="shared" si="40"/>
        <v>1.3779654888895501</v>
      </c>
      <c r="BT45" s="25">
        <f t="shared" si="41"/>
        <v>0.2066948233334325</v>
      </c>
      <c r="BU45" s="26">
        <f t="shared" si="67"/>
        <v>6.2592602168759978E-5</v>
      </c>
      <c r="BV45" s="3">
        <v>14.0747227322355</v>
      </c>
      <c r="BW45" s="25">
        <f t="shared" si="42"/>
        <v>1407.47227322355</v>
      </c>
      <c r="BX45" s="25">
        <f t="shared" si="43"/>
        <v>1.4074722732235501</v>
      </c>
      <c r="BY45" s="25">
        <f t="shared" si="44"/>
        <v>0.21112084098353251</v>
      </c>
      <c r="BZ45" s="26">
        <f t="shared" si="68"/>
        <v>6.7085731356684021E-5</v>
      </c>
      <c r="CA45" s="3">
        <v>13.9125700641862</v>
      </c>
      <c r="CB45" s="25">
        <f t="shared" si="45"/>
        <v>1391.25700641862</v>
      </c>
      <c r="CC45" s="25">
        <f t="shared" si="46"/>
        <v>1.39125700641862</v>
      </c>
      <c r="CD45" s="25">
        <f t="shared" si="47"/>
        <v>0.20868855096279301</v>
      </c>
      <c r="CE45" s="26">
        <f t="shared" si="69"/>
        <v>6.8256818345961936E-5</v>
      </c>
      <c r="CF45" s="3">
        <v>9.9103470417518107</v>
      </c>
      <c r="CG45" s="25">
        <f t="shared" si="48"/>
        <v>991.0347041751811</v>
      </c>
      <c r="CH45" s="25">
        <f t="shared" si="49"/>
        <v>0.99103470417518114</v>
      </c>
      <c r="CI45" s="25">
        <f t="shared" si="50"/>
        <v>0.14865520562627715</v>
      </c>
      <c r="CJ45" s="26">
        <f t="shared" si="70"/>
        <v>1.3301977471204577E-4</v>
      </c>
      <c r="CK45" s="3">
        <v>10.5825604483402</v>
      </c>
      <c r="CL45" s="25">
        <f t="shared" si="51"/>
        <v>1058.25604483402</v>
      </c>
      <c r="CM45" s="25">
        <f t="shared" si="52"/>
        <v>1.0582560448340201</v>
      </c>
      <c r="CN45" s="25">
        <f t="shared" si="53"/>
        <v>0.158738406725103</v>
      </c>
      <c r="CO45" s="26">
        <f t="shared" si="71"/>
        <v>1.3202024817878804E-4</v>
      </c>
    </row>
    <row r="46" spans="1:93" x14ac:dyDescent="0.25">
      <c r="A46" s="2"/>
      <c r="B46" s="2" t="b">
        <v>0</v>
      </c>
      <c r="C46" s="2" t="s">
        <v>38</v>
      </c>
      <c r="D46" s="3">
        <v>10.129122379369701</v>
      </c>
      <c r="E46" s="25">
        <f t="shared" si="0"/>
        <v>1012.9122379369701</v>
      </c>
      <c r="F46" s="25">
        <f t="shared" si="1"/>
        <v>1.0129122379369702</v>
      </c>
      <c r="G46" s="25">
        <f t="shared" si="2"/>
        <v>0.15193683569054553</v>
      </c>
      <c r="H46" s="26">
        <f t="shared" si="54"/>
        <v>1.2917774254892593E-4</v>
      </c>
      <c r="I46" s="1">
        <v>158.40890109596401</v>
      </c>
      <c r="J46" s="25">
        <f t="shared" si="3"/>
        <v>15840.890109596401</v>
      </c>
      <c r="K46" s="25">
        <f t="shared" si="4"/>
        <v>15.840890109596401</v>
      </c>
      <c r="L46" s="25">
        <f t="shared" si="5"/>
        <v>2.3761335164394599</v>
      </c>
      <c r="M46" s="26">
        <f t="shared" si="55"/>
        <v>6.1377544509359915E-5</v>
      </c>
      <c r="N46" s="3">
        <v>14.0297822097567</v>
      </c>
      <c r="O46" s="25">
        <f t="shared" si="6"/>
        <v>1402.97822097567</v>
      </c>
      <c r="P46" s="25">
        <f t="shared" si="7"/>
        <v>1.40297822097567</v>
      </c>
      <c r="Q46" s="25">
        <f t="shared" si="8"/>
        <v>0.21044673314635051</v>
      </c>
      <c r="R46" s="26">
        <f t="shared" si="56"/>
        <v>7.3727371231369925E-5</v>
      </c>
      <c r="S46" s="3">
        <v>13.5782105546437</v>
      </c>
      <c r="T46" s="25">
        <f t="shared" si="9"/>
        <v>1357.8210554643699</v>
      </c>
      <c r="U46" s="25">
        <f t="shared" si="10"/>
        <v>1.3578210554643699</v>
      </c>
      <c r="V46" s="25">
        <f t="shared" si="11"/>
        <v>0.20367315831965549</v>
      </c>
      <c r="W46" s="26">
        <f t="shared" si="57"/>
        <v>8.2367772940998105E-5</v>
      </c>
      <c r="X46" s="3">
        <v>13.147830940401301</v>
      </c>
      <c r="Y46" s="25">
        <f t="shared" si="12"/>
        <v>1314.78309404013</v>
      </c>
      <c r="Z46" s="25">
        <f t="shared" si="13"/>
        <v>1.3147830940401299</v>
      </c>
      <c r="AA46" s="25">
        <f t="shared" si="14"/>
        <v>0.19721746410601948</v>
      </c>
      <c r="AB46" s="26">
        <f t="shared" si="58"/>
        <v>8.8533390999964015E-5</v>
      </c>
      <c r="AC46" s="3">
        <v>12.9387855290468</v>
      </c>
      <c r="AD46" s="25">
        <f t="shared" si="15"/>
        <v>1293.87855290468</v>
      </c>
      <c r="AE46" s="25">
        <f t="shared" si="16"/>
        <v>1.2938785529046799</v>
      </c>
      <c r="AF46" s="25">
        <f t="shared" si="17"/>
        <v>0.19408178293570197</v>
      </c>
      <c r="AG46" s="26">
        <f t="shared" si="59"/>
        <v>8.906080784830605E-5</v>
      </c>
      <c r="AH46" s="3">
        <v>12.7431346547797</v>
      </c>
      <c r="AI46" s="25">
        <f t="shared" si="18"/>
        <v>1274.3134654779701</v>
      </c>
      <c r="AJ46" s="25">
        <f t="shared" si="19"/>
        <v>1.2743134654779702</v>
      </c>
      <c r="AK46" s="25">
        <f t="shared" si="20"/>
        <v>0.19114701982169552</v>
      </c>
      <c r="AL46" s="26">
        <f t="shared" si="60"/>
        <v>9.5074062906454004E-5</v>
      </c>
      <c r="AM46" s="3">
        <v>36.2975126918897</v>
      </c>
      <c r="AN46" s="25">
        <f t="shared" si="21"/>
        <v>3629.7512691889701</v>
      </c>
      <c r="AO46" s="25">
        <f t="shared" si="22"/>
        <v>3.62975126918897</v>
      </c>
      <c r="AP46" s="25">
        <f t="shared" si="23"/>
        <v>0.54446269037834549</v>
      </c>
      <c r="AQ46" s="26">
        <f t="shared" si="61"/>
        <v>8.9625471952043957E-5</v>
      </c>
      <c r="AR46" s="3">
        <v>13.2324633795038</v>
      </c>
      <c r="AS46" s="25">
        <f t="shared" si="24"/>
        <v>1323.2463379503799</v>
      </c>
      <c r="AT46" s="25">
        <f t="shared" si="25"/>
        <v>1.32324633795038</v>
      </c>
      <c r="AU46" s="25">
        <f t="shared" si="26"/>
        <v>0.19848695069255701</v>
      </c>
      <c r="AV46" s="26">
        <f t="shared" si="62"/>
        <v>8.8528230295698002E-5</v>
      </c>
      <c r="AW46" s="3">
        <v>13.1929813199288</v>
      </c>
      <c r="AX46" s="25">
        <f t="shared" si="27"/>
        <v>1319.2981319928799</v>
      </c>
      <c r="AY46" s="25">
        <f t="shared" si="28"/>
        <v>1.3192981319928798</v>
      </c>
      <c r="AZ46" s="25">
        <f t="shared" si="29"/>
        <v>0.19789471979893197</v>
      </c>
      <c r="BA46" s="26">
        <f t="shared" si="63"/>
        <v>8.4074768408450037E-5</v>
      </c>
      <c r="BB46" s="3">
        <v>12.8752954543709</v>
      </c>
      <c r="BC46" s="25">
        <f t="shared" si="30"/>
        <v>1287.5295454370898</v>
      </c>
      <c r="BD46" s="25">
        <f t="shared" si="31"/>
        <v>1.2875295454370899</v>
      </c>
      <c r="BE46" s="25">
        <f t="shared" si="32"/>
        <v>0.19312943181556347</v>
      </c>
      <c r="BF46" s="26">
        <f t="shared" si="64"/>
        <v>8.073757910247204E-5</v>
      </c>
      <c r="BG46" s="3">
        <v>13.0101774386827</v>
      </c>
      <c r="BH46" s="25">
        <f t="shared" si="33"/>
        <v>1301.0177438682699</v>
      </c>
      <c r="BI46" s="25">
        <f t="shared" si="34"/>
        <v>1.30101774386827</v>
      </c>
      <c r="BJ46" s="25">
        <f t="shared" si="35"/>
        <v>0.1951526615802405</v>
      </c>
      <c r="BK46" s="26">
        <f t="shared" si="65"/>
        <v>8.2673688756046011E-5</v>
      </c>
      <c r="BL46" s="3">
        <v>13.035005914165501</v>
      </c>
      <c r="BM46" s="25">
        <f t="shared" si="36"/>
        <v>1303.5005914165502</v>
      </c>
      <c r="BN46" s="25">
        <f t="shared" si="37"/>
        <v>1.3035005914165501</v>
      </c>
      <c r="BO46" s="25">
        <f t="shared" si="38"/>
        <v>0.1955250887124825</v>
      </c>
      <c r="BP46" s="26">
        <f t="shared" si="66"/>
        <v>8.4283730159053952E-5</v>
      </c>
      <c r="BQ46" s="3">
        <v>12.827131792348199</v>
      </c>
      <c r="BR46" s="25">
        <f t="shared" si="39"/>
        <v>1282.71317923482</v>
      </c>
      <c r="BS46" s="25">
        <f t="shared" si="40"/>
        <v>1.2827131792348201</v>
      </c>
      <c r="BT46" s="25">
        <f t="shared" si="41"/>
        <v>0.19240697688522301</v>
      </c>
      <c r="BU46" s="26">
        <f t="shared" si="67"/>
        <v>8.1643064099705975E-5</v>
      </c>
      <c r="BV46" s="3">
        <v>12.925690550048801</v>
      </c>
      <c r="BW46" s="25">
        <f t="shared" si="42"/>
        <v>1292.5690550048801</v>
      </c>
      <c r="BX46" s="25">
        <f t="shared" si="43"/>
        <v>1.2925690550048801</v>
      </c>
      <c r="BY46" s="25">
        <f t="shared" si="44"/>
        <v>0.193885358250732</v>
      </c>
      <c r="BZ46" s="26">
        <f t="shared" si="68"/>
        <v>9.0066375000418035E-5</v>
      </c>
      <c r="CA46" s="3">
        <v>13.0591023706512</v>
      </c>
      <c r="CB46" s="25">
        <f t="shared" si="45"/>
        <v>1305.9102370651199</v>
      </c>
      <c r="CC46" s="25">
        <f t="shared" si="46"/>
        <v>1.3059102370651199</v>
      </c>
      <c r="CD46" s="25">
        <f t="shared" si="47"/>
        <v>0.19588653555976798</v>
      </c>
      <c r="CE46" s="26">
        <f t="shared" si="69"/>
        <v>8.5326172216661981E-5</v>
      </c>
      <c r="CF46" s="3">
        <v>8.3490712687468704</v>
      </c>
      <c r="CG46" s="25">
        <f t="shared" si="48"/>
        <v>834.90712687468704</v>
      </c>
      <c r="CH46" s="25">
        <f t="shared" si="49"/>
        <v>0.83490712687468704</v>
      </c>
      <c r="CI46" s="25">
        <f t="shared" si="50"/>
        <v>0.12523606903120305</v>
      </c>
      <c r="CJ46" s="26">
        <f t="shared" si="70"/>
        <v>1.6424529017214457E-4</v>
      </c>
      <c r="CK46" s="3">
        <v>8.9777215760630202</v>
      </c>
      <c r="CL46" s="25">
        <f t="shared" si="51"/>
        <v>897.77215760630202</v>
      </c>
      <c r="CM46" s="25">
        <f t="shared" si="52"/>
        <v>0.89777215760630202</v>
      </c>
      <c r="CN46" s="25">
        <f t="shared" si="53"/>
        <v>0.13466582364094529</v>
      </c>
      <c r="CO46" s="26">
        <f t="shared" si="71"/>
        <v>1.6411702562433165E-4</v>
      </c>
    </row>
    <row r="47" spans="1:93" x14ac:dyDescent="0.25">
      <c r="A47" s="2"/>
      <c r="B47" s="2" t="b">
        <v>0</v>
      </c>
      <c r="C47" s="2" t="s">
        <v>39</v>
      </c>
      <c r="D47" s="3">
        <v>7.5789133383324696</v>
      </c>
      <c r="E47" s="25">
        <f t="shared" si="0"/>
        <v>757.89133383324702</v>
      </c>
      <c r="F47" s="25">
        <f t="shared" si="1"/>
        <v>0.75789133383324703</v>
      </c>
      <c r="G47" s="25">
        <f t="shared" si="2"/>
        <v>0.11368370007498704</v>
      </c>
      <c r="H47" s="26">
        <f t="shared" si="54"/>
        <v>1.8018192336967056E-4</v>
      </c>
      <c r="I47" s="1">
        <v>156.20454331659801</v>
      </c>
      <c r="J47" s="25">
        <f t="shared" si="3"/>
        <v>15620.454331659801</v>
      </c>
      <c r="K47" s="25">
        <f t="shared" si="4"/>
        <v>15.620454331659801</v>
      </c>
      <c r="L47" s="25">
        <f t="shared" si="5"/>
        <v>2.3430681497489698</v>
      </c>
      <c r="M47" s="26">
        <f t="shared" si="55"/>
        <v>1.0546470009668004E-4</v>
      </c>
      <c r="N47" s="3">
        <v>12.456373992248</v>
      </c>
      <c r="O47" s="25">
        <f t="shared" si="6"/>
        <v>1245.6373992248</v>
      </c>
      <c r="P47" s="25">
        <f t="shared" si="7"/>
        <v>1.2456373992248</v>
      </c>
      <c r="Q47" s="25">
        <f t="shared" si="8"/>
        <v>0.18684560988371998</v>
      </c>
      <c r="R47" s="26">
        <f t="shared" si="56"/>
        <v>1.0519553558154397E-4</v>
      </c>
      <c r="S47" s="3">
        <v>12.013842758560701</v>
      </c>
      <c r="T47" s="25">
        <f t="shared" si="9"/>
        <v>1201.3842758560702</v>
      </c>
      <c r="U47" s="25">
        <f t="shared" si="10"/>
        <v>1.2013842758560702</v>
      </c>
      <c r="V47" s="25">
        <f t="shared" si="11"/>
        <v>0.18020764137841053</v>
      </c>
      <c r="W47" s="26">
        <f t="shared" si="57"/>
        <v>1.1365512886265805E-4</v>
      </c>
      <c r="X47" s="3">
        <v>11.4958742925386</v>
      </c>
      <c r="Y47" s="25">
        <f t="shared" si="12"/>
        <v>1149.5874292538599</v>
      </c>
      <c r="Z47" s="25">
        <f t="shared" si="13"/>
        <v>1.1495874292538599</v>
      </c>
      <c r="AA47" s="25">
        <f t="shared" si="14"/>
        <v>0.17243811438807899</v>
      </c>
      <c r="AB47" s="26">
        <f t="shared" si="58"/>
        <v>1.2157252395721799E-4</v>
      </c>
      <c r="AC47" s="3">
        <v>11.2632237149978</v>
      </c>
      <c r="AD47" s="25">
        <f t="shared" si="15"/>
        <v>1126.32237149978</v>
      </c>
      <c r="AE47" s="25">
        <f t="shared" si="16"/>
        <v>1.1263223714997801</v>
      </c>
      <c r="AF47" s="25">
        <f t="shared" si="17"/>
        <v>0.168948355724967</v>
      </c>
      <c r="AG47" s="26">
        <f t="shared" si="59"/>
        <v>1.2257204412928602E-4</v>
      </c>
      <c r="AH47" s="3">
        <v>11.1124748217103</v>
      </c>
      <c r="AI47" s="25">
        <f t="shared" si="18"/>
        <v>1111.24748217103</v>
      </c>
      <c r="AJ47" s="25">
        <f t="shared" si="19"/>
        <v>1.1112474821710301</v>
      </c>
      <c r="AK47" s="25">
        <f t="shared" si="20"/>
        <v>0.1666871223256545</v>
      </c>
      <c r="AL47" s="26">
        <f t="shared" si="60"/>
        <v>1.2768725956784202E-4</v>
      </c>
      <c r="AM47" s="3">
        <v>34.442334583641099</v>
      </c>
      <c r="AN47" s="25">
        <f t="shared" si="21"/>
        <v>3444.23345836411</v>
      </c>
      <c r="AO47" s="25">
        <f t="shared" si="22"/>
        <v>3.4442334583641099</v>
      </c>
      <c r="AP47" s="25">
        <f t="shared" si="23"/>
        <v>0.51663501875461648</v>
      </c>
      <c r="AQ47" s="26">
        <f t="shared" si="61"/>
        <v>1.2672903411701597E-4</v>
      </c>
      <c r="AR47" s="3">
        <v>11.6464542380418</v>
      </c>
      <c r="AS47" s="25">
        <f t="shared" si="24"/>
        <v>1164.6454238041799</v>
      </c>
      <c r="AT47" s="25">
        <f t="shared" si="25"/>
        <v>1.1646454238041799</v>
      </c>
      <c r="AU47" s="25">
        <f t="shared" si="26"/>
        <v>0.17469681357062697</v>
      </c>
      <c r="AV47" s="26">
        <f t="shared" si="62"/>
        <v>1.2024841312493806E-4</v>
      </c>
      <c r="AW47" s="3">
        <v>11.584228646648601</v>
      </c>
      <c r="AX47" s="25">
        <f t="shared" si="27"/>
        <v>1158.4228646648601</v>
      </c>
      <c r="AY47" s="25">
        <f t="shared" si="28"/>
        <v>1.15842286466486</v>
      </c>
      <c r="AZ47" s="25">
        <f t="shared" si="29"/>
        <v>0.17376342969972899</v>
      </c>
      <c r="BA47" s="26">
        <f t="shared" si="63"/>
        <v>1.1624982187405401E-4</v>
      </c>
      <c r="BB47" s="3">
        <v>11.354711843125401</v>
      </c>
      <c r="BC47" s="25">
        <f t="shared" si="30"/>
        <v>1135.4711843125401</v>
      </c>
      <c r="BD47" s="25">
        <f t="shared" si="31"/>
        <v>1.13547118431254</v>
      </c>
      <c r="BE47" s="25">
        <f t="shared" si="32"/>
        <v>0.170320677646881</v>
      </c>
      <c r="BF47" s="26">
        <f t="shared" si="64"/>
        <v>1.1114925132738199E-4</v>
      </c>
      <c r="BG47" s="3">
        <v>11.5225063971358</v>
      </c>
      <c r="BH47" s="25">
        <f t="shared" si="33"/>
        <v>1152.2506397135799</v>
      </c>
      <c r="BI47" s="25">
        <f t="shared" si="34"/>
        <v>1.1522506397135799</v>
      </c>
      <c r="BJ47" s="25">
        <f t="shared" si="35"/>
        <v>0.17283759595703699</v>
      </c>
      <c r="BK47" s="26">
        <f t="shared" si="65"/>
        <v>1.1242710958698402E-4</v>
      </c>
      <c r="BL47" s="3">
        <v>11.4371402832772</v>
      </c>
      <c r="BM47" s="25">
        <f t="shared" si="36"/>
        <v>1143.7140283277199</v>
      </c>
      <c r="BN47" s="25">
        <f t="shared" si="37"/>
        <v>1.1437140283277198</v>
      </c>
      <c r="BO47" s="25">
        <f t="shared" si="38"/>
        <v>0.17155710424915796</v>
      </c>
      <c r="BP47" s="26">
        <f t="shared" si="66"/>
        <v>1.1624104277682001E-4</v>
      </c>
      <c r="BQ47" s="3">
        <v>11.303580969001301</v>
      </c>
      <c r="BR47" s="25">
        <f t="shared" si="39"/>
        <v>1130.35809690013</v>
      </c>
      <c r="BS47" s="25">
        <f t="shared" si="40"/>
        <v>1.1303580969001301</v>
      </c>
      <c r="BT47" s="25">
        <f t="shared" si="41"/>
        <v>0.16955371453501952</v>
      </c>
      <c r="BU47" s="26">
        <f t="shared" si="67"/>
        <v>1.1211408056664396E-4</v>
      </c>
      <c r="BV47" s="3">
        <v>11.3387609697446</v>
      </c>
      <c r="BW47" s="25">
        <f t="shared" si="42"/>
        <v>1133.8760969744601</v>
      </c>
      <c r="BX47" s="25">
        <f t="shared" si="43"/>
        <v>1.1338760969744601</v>
      </c>
      <c r="BY47" s="25">
        <f t="shared" si="44"/>
        <v>0.17008141454616901</v>
      </c>
      <c r="BZ47" s="26">
        <f t="shared" si="68"/>
        <v>1.2180496660650201E-4</v>
      </c>
      <c r="CA47" s="3">
        <v>11.3736591245569</v>
      </c>
      <c r="CB47" s="25">
        <f t="shared" si="45"/>
        <v>1137.36591245569</v>
      </c>
      <c r="CC47" s="25">
        <f t="shared" si="46"/>
        <v>1.1373659124556901</v>
      </c>
      <c r="CD47" s="25">
        <f t="shared" si="47"/>
        <v>0.17060488686835351</v>
      </c>
      <c r="CE47" s="26">
        <f t="shared" si="69"/>
        <v>1.1903503713854795E-4</v>
      </c>
      <c r="CF47" s="3">
        <v>5.4588316505685901</v>
      </c>
      <c r="CG47" s="25">
        <f t="shared" si="48"/>
        <v>545.88316505685896</v>
      </c>
      <c r="CH47" s="25">
        <f t="shared" si="49"/>
        <v>0.54588316505685897</v>
      </c>
      <c r="CI47" s="25">
        <f t="shared" si="50"/>
        <v>8.1882474758528848E-2</v>
      </c>
      <c r="CJ47" s="26">
        <f t="shared" si="70"/>
        <v>2.220500825357102E-4</v>
      </c>
      <c r="CK47" s="3">
        <v>6.3554226842787598</v>
      </c>
      <c r="CL47" s="25">
        <f t="shared" si="51"/>
        <v>635.54226842787602</v>
      </c>
      <c r="CM47" s="25">
        <f t="shared" si="52"/>
        <v>0.63554226842787598</v>
      </c>
      <c r="CN47" s="25">
        <f t="shared" si="53"/>
        <v>9.53313402641814E-2</v>
      </c>
      <c r="CO47" s="26">
        <f t="shared" si="71"/>
        <v>2.1656300346001685E-4</v>
      </c>
    </row>
    <row r="48" spans="1:93" x14ac:dyDescent="0.25">
      <c r="A48" s="2"/>
      <c r="B48" s="2" t="b">
        <v>0</v>
      </c>
      <c r="C48" s="2" t="s">
        <v>40</v>
      </c>
      <c r="D48" s="3">
        <v>5.37568938442032</v>
      </c>
      <c r="E48" s="25">
        <f t="shared" si="0"/>
        <v>537.56893844203205</v>
      </c>
      <c r="F48" s="25">
        <f t="shared" si="1"/>
        <v>0.53756893844203202</v>
      </c>
      <c r="G48" s="25">
        <f t="shared" si="2"/>
        <v>8.0635340766304797E-2</v>
      </c>
      <c r="H48" s="26">
        <f t="shared" si="54"/>
        <v>2.2424640244791356E-4</v>
      </c>
      <c r="I48" s="1">
        <v>154.83927626089601</v>
      </c>
      <c r="J48" s="25">
        <f t="shared" si="3"/>
        <v>15483.927626089602</v>
      </c>
      <c r="K48" s="25">
        <f t="shared" si="4"/>
        <v>15.483927626089603</v>
      </c>
      <c r="L48" s="25">
        <f t="shared" si="5"/>
        <v>2.3225891439134405</v>
      </c>
      <c r="M48" s="26">
        <f t="shared" si="55"/>
        <v>1.3277004121071913E-4</v>
      </c>
      <c r="N48" s="3">
        <v>11.5418368177885</v>
      </c>
      <c r="O48" s="25">
        <f t="shared" si="6"/>
        <v>1154.1836817788501</v>
      </c>
      <c r="P48" s="25">
        <f t="shared" si="7"/>
        <v>1.15418368177885</v>
      </c>
      <c r="Q48" s="25">
        <f t="shared" si="8"/>
        <v>0.17312755226682749</v>
      </c>
      <c r="R48" s="26">
        <f t="shared" si="56"/>
        <v>1.2348627907073396E-4</v>
      </c>
      <c r="S48" s="3">
        <v>11.029738357990301</v>
      </c>
      <c r="T48" s="25">
        <f t="shared" si="9"/>
        <v>1102.97383579903</v>
      </c>
      <c r="U48" s="25">
        <f t="shared" si="10"/>
        <v>1.10297383579903</v>
      </c>
      <c r="V48" s="25">
        <f t="shared" si="11"/>
        <v>0.16544607536985448</v>
      </c>
      <c r="W48" s="26">
        <f t="shared" si="57"/>
        <v>1.3333721687406612E-4</v>
      </c>
      <c r="X48" s="3">
        <v>10.493408055552599</v>
      </c>
      <c r="Y48" s="25">
        <f t="shared" si="12"/>
        <v>1049.34080555526</v>
      </c>
      <c r="Z48" s="25">
        <f t="shared" si="13"/>
        <v>1.04934080555526</v>
      </c>
      <c r="AA48" s="25">
        <f t="shared" si="14"/>
        <v>0.157401120833289</v>
      </c>
      <c r="AB48" s="26">
        <f t="shared" si="58"/>
        <v>1.4162184869693798E-4</v>
      </c>
      <c r="AC48" s="3">
        <v>10.1964077130954</v>
      </c>
      <c r="AD48" s="25">
        <f t="shared" si="15"/>
        <v>1019.64077130954</v>
      </c>
      <c r="AE48" s="25">
        <f t="shared" si="16"/>
        <v>1.0196407713095401</v>
      </c>
      <c r="AF48" s="25">
        <f t="shared" si="17"/>
        <v>0.15294611569643102</v>
      </c>
      <c r="AG48" s="26">
        <f t="shared" si="59"/>
        <v>1.43908364167334E-4</v>
      </c>
      <c r="AH48" s="3">
        <v>9.7938255648045107</v>
      </c>
      <c r="AI48" s="25">
        <f t="shared" si="18"/>
        <v>979.38255648045106</v>
      </c>
      <c r="AJ48" s="25">
        <f t="shared" si="19"/>
        <v>0.97938255648045103</v>
      </c>
      <c r="AK48" s="25">
        <f t="shared" si="20"/>
        <v>0.14690738347206764</v>
      </c>
      <c r="AL48" s="26">
        <f t="shared" si="60"/>
        <v>1.5406024470595783E-4</v>
      </c>
      <c r="AM48" s="3">
        <v>33.3009893998994</v>
      </c>
      <c r="AN48" s="25">
        <f t="shared" si="21"/>
        <v>3330.0989399899399</v>
      </c>
      <c r="AO48" s="25">
        <f t="shared" si="22"/>
        <v>3.3300989399899401</v>
      </c>
      <c r="AP48" s="25">
        <f t="shared" si="23"/>
        <v>0.49951484099849097</v>
      </c>
      <c r="AQ48" s="26">
        <f t="shared" si="61"/>
        <v>1.4955593779184998E-4</v>
      </c>
      <c r="AR48" s="3">
        <v>10.7415816235729</v>
      </c>
      <c r="AS48" s="25">
        <f t="shared" si="24"/>
        <v>1074.1581623572899</v>
      </c>
      <c r="AT48" s="25">
        <f t="shared" si="25"/>
        <v>1.07415816235729</v>
      </c>
      <c r="AU48" s="25">
        <f t="shared" si="26"/>
        <v>0.16112372435359348</v>
      </c>
      <c r="AV48" s="26">
        <f t="shared" si="62"/>
        <v>1.3834586541431603E-4</v>
      </c>
      <c r="AW48" s="3">
        <v>10.630037011603401</v>
      </c>
      <c r="AX48" s="25">
        <f t="shared" si="27"/>
        <v>1063.0037011603401</v>
      </c>
      <c r="AY48" s="25">
        <f t="shared" si="28"/>
        <v>1.0630037011603402</v>
      </c>
      <c r="AZ48" s="25">
        <f t="shared" si="29"/>
        <v>0.15945055517405102</v>
      </c>
      <c r="BA48" s="26">
        <f t="shared" si="63"/>
        <v>1.3533365457495797E-4</v>
      </c>
      <c r="BB48" s="3">
        <v>10.190247277489499</v>
      </c>
      <c r="BC48" s="25">
        <f t="shared" si="30"/>
        <v>1019.0247277489499</v>
      </c>
      <c r="BD48" s="25">
        <f t="shared" si="31"/>
        <v>1.0190247277489499</v>
      </c>
      <c r="BE48" s="25">
        <f t="shared" si="32"/>
        <v>0.15285370916234248</v>
      </c>
      <c r="BF48" s="26">
        <f t="shared" si="64"/>
        <v>1.3443854264010003E-4</v>
      </c>
      <c r="BG48" s="3">
        <v>10.507072783972299</v>
      </c>
      <c r="BH48" s="25">
        <f t="shared" si="33"/>
        <v>1050.7072783972299</v>
      </c>
      <c r="BI48" s="25">
        <f t="shared" si="34"/>
        <v>1.0507072783972298</v>
      </c>
      <c r="BJ48" s="25">
        <f t="shared" si="35"/>
        <v>0.15760609175958445</v>
      </c>
      <c r="BK48" s="26">
        <f t="shared" si="65"/>
        <v>1.3273578185025406E-4</v>
      </c>
      <c r="BL48" s="3">
        <v>10.5185744106888</v>
      </c>
      <c r="BM48" s="25">
        <f t="shared" si="36"/>
        <v>1051.85744106888</v>
      </c>
      <c r="BN48" s="25">
        <f t="shared" si="37"/>
        <v>1.0518574410688799</v>
      </c>
      <c r="BO48" s="25">
        <f t="shared" si="38"/>
        <v>0.15777861616033198</v>
      </c>
      <c r="BP48" s="26">
        <f t="shared" si="66"/>
        <v>1.34612360228588E-4</v>
      </c>
      <c r="BQ48" s="3">
        <v>10.2425787060661</v>
      </c>
      <c r="BR48" s="25">
        <f t="shared" si="39"/>
        <v>1024.2578706066099</v>
      </c>
      <c r="BS48" s="25">
        <f t="shared" si="40"/>
        <v>1.0242578706066099</v>
      </c>
      <c r="BT48" s="25">
        <f t="shared" si="41"/>
        <v>0.15363868059099148</v>
      </c>
      <c r="BU48" s="26">
        <f t="shared" si="67"/>
        <v>1.3333412582534803E-4</v>
      </c>
      <c r="BV48" s="3">
        <v>10.4003452074686</v>
      </c>
      <c r="BW48" s="25">
        <f t="shared" si="42"/>
        <v>1040.0345207468599</v>
      </c>
      <c r="BX48" s="25">
        <f t="shared" si="43"/>
        <v>1.04003452074686</v>
      </c>
      <c r="BY48" s="25">
        <f t="shared" si="44"/>
        <v>0.15600517811202899</v>
      </c>
      <c r="BZ48" s="26">
        <f t="shared" si="68"/>
        <v>1.4057328185202204E-4</v>
      </c>
      <c r="CA48" s="3">
        <v>10.3041538118137</v>
      </c>
      <c r="CB48" s="25">
        <f t="shared" si="45"/>
        <v>1030.4153811813701</v>
      </c>
      <c r="CC48" s="25">
        <f t="shared" si="46"/>
        <v>1.0304153811813701</v>
      </c>
      <c r="CD48" s="25">
        <f t="shared" si="47"/>
        <v>0.15456230717720551</v>
      </c>
      <c r="CE48" s="26">
        <f t="shared" si="69"/>
        <v>1.4042514339341196E-4</v>
      </c>
      <c r="CF48" s="3">
        <v>3.3970286417537898</v>
      </c>
      <c r="CG48" s="25">
        <f t="shared" si="48"/>
        <v>339.70286417537898</v>
      </c>
      <c r="CH48" s="25">
        <f t="shared" si="49"/>
        <v>0.33970286417537898</v>
      </c>
      <c r="CI48" s="25">
        <f t="shared" si="50"/>
        <v>5.0955429626306843E-2</v>
      </c>
      <c r="CJ48" s="26">
        <f t="shared" si="70"/>
        <v>2.6328614271200622E-4</v>
      </c>
      <c r="CK48" s="3">
        <v>4.9932666979383598</v>
      </c>
      <c r="CL48" s="25">
        <f t="shared" si="51"/>
        <v>499.326669793836</v>
      </c>
      <c r="CM48" s="25">
        <f t="shared" si="52"/>
        <v>0.499326669793836</v>
      </c>
      <c r="CN48" s="25">
        <f t="shared" si="53"/>
        <v>7.4899000469075397E-2</v>
      </c>
      <c r="CO48" s="26">
        <f t="shared" si="71"/>
        <v>2.4380612318682487E-4</v>
      </c>
    </row>
    <row r="49" spans="1:95" x14ac:dyDescent="0.25">
      <c r="A49" s="2"/>
      <c r="B49" s="2" t="b">
        <v>0</v>
      </c>
      <c r="C49" s="2" t="s">
        <v>41</v>
      </c>
      <c r="D49" s="3">
        <v>4.8592593539576203</v>
      </c>
      <c r="E49" s="25">
        <f t="shared" si="0"/>
        <v>485.92593539576205</v>
      </c>
      <c r="F49" s="25">
        <f t="shared" si="1"/>
        <v>0.48592593539576207</v>
      </c>
      <c r="G49" s="25">
        <f t="shared" si="2"/>
        <v>7.288889030936431E-2</v>
      </c>
      <c r="H49" s="26">
        <f t="shared" si="54"/>
        <v>2.3457500305716753E-4</v>
      </c>
      <c r="I49" s="1">
        <v>154.98513060277801</v>
      </c>
      <c r="J49" s="25">
        <f t="shared" si="3"/>
        <v>15498.513060277801</v>
      </c>
      <c r="K49" s="25">
        <f t="shared" si="4"/>
        <v>15.498513060277801</v>
      </c>
      <c r="L49" s="25">
        <f t="shared" si="5"/>
        <v>2.32477695904167</v>
      </c>
      <c r="M49" s="26">
        <f t="shared" si="55"/>
        <v>1.2985295437307977E-4</v>
      </c>
      <c r="N49" s="3">
        <v>10.9653422858197</v>
      </c>
      <c r="O49" s="25">
        <f t="shared" si="6"/>
        <v>1096.53422858197</v>
      </c>
      <c r="P49" s="25">
        <f t="shared" si="7"/>
        <v>1.0965342285819699</v>
      </c>
      <c r="Q49" s="25">
        <f t="shared" si="8"/>
        <v>0.16448013428729549</v>
      </c>
      <c r="R49" s="26">
        <f t="shared" si="56"/>
        <v>1.3501616971010996E-4</v>
      </c>
      <c r="S49" s="3">
        <v>10.316701441348499</v>
      </c>
      <c r="T49" s="25">
        <f t="shared" si="9"/>
        <v>1031.67014413485</v>
      </c>
      <c r="U49" s="25">
        <f t="shared" si="10"/>
        <v>1.0316701441348501</v>
      </c>
      <c r="V49" s="25">
        <f t="shared" si="11"/>
        <v>0.15475052162022751</v>
      </c>
      <c r="W49" s="26">
        <f t="shared" si="57"/>
        <v>1.4759795520690206E-4</v>
      </c>
      <c r="X49" s="3">
        <v>9.7494928016578193</v>
      </c>
      <c r="Y49" s="25">
        <f t="shared" si="12"/>
        <v>974.94928016578194</v>
      </c>
      <c r="Z49" s="25">
        <f t="shared" si="13"/>
        <v>0.97494928016578197</v>
      </c>
      <c r="AA49" s="25">
        <f t="shared" si="14"/>
        <v>0.1462423920248673</v>
      </c>
      <c r="AB49" s="26">
        <f t="shared" si="58"/>
        <v>1.5650015377483359E-4</v>
      </c>
      <c r="AC49" s="3">
        <v>9.6251707347616797</v>
      </c>
      <c r="AD49" s="25">
        <f t="shared" si="15"/>
        <v>962.51707347616798</v>
      </c>
      <c r="AE49" s="25">
        <f t="shared" si="16"/>
        <v>0.96251707347616799</v>
      </c>
      <c r="AF49" s="25">
        <f t="shared" si="17"/>
        <v>0.14437756102142518</v>
      </c>
      <c r="AG49" s="26">
        <f t="shared" si="59"/>
        <v>1.5533310373400843E-4</v>
      </c>
      <c r="AH49" s="3">
        <v>9.3317321001005595</v>
      </c>
      <c r="AI49" s="25">
        <f t="shared" si="18"/>
        <v>933.17321001005598</v>
      </c>
      <c r="AJ49" s="25">
        <f t="shared" si="19"/>
        <v>0.93317321001005593</v>
      </c>
      <c r="AK49" s="25">
        <f t="shared" si="20"/>
        <v>0.13997598150150839</v>
      </c>
      <c r="AL49" s="26">
        <f t="shared" si="60"/>
        <v>1.6330211400003683E-4</v>
      </c>
      <c r="AM49" s="3">
        <v>32.645981265574001</v>
      </c>
      <c r="AN49" s="25">
        <f t="shared" si="21"/>
        <v>3264.5981265574001</v>
      </c>
      <c r="AO49" s="25">
        <f t="shared" si="22"/>
        <v>3.2645981265574</v>
      </c>
      <c r="AP49" s="25">
        <f t="shared" si="23"/>
        <v>0.48968971898360997</v>
      </c>
      <c r="AQ49" s="26">
        <f t="shared" si="61"/>
        <v>1.6265610047835798E-4</v>
      </c>
      <c r="AR49" s="3">
        <v>9.9366799121412708</v>
      </c>
      <c r="AS49" s="25">
        <f t="shared" si="24"/>
        <v>993.66799121412703</v>
      </c>
      <c r="AT49" s="25">
        <f t="shared" si="25"/>
        <v>0.99366799121412708</v>
      </c>
      <c r="AU49" s="25">
        <f t="shared" si="26"/>
        <v>0.14905019868211905</v>
      </c>
      <c r="AV49" s="26">
        <f t="shared" si="62"/>
        <v>1.5444389964294861E-4</v>
      </c>
      <c r="AW49" s="3">
        <v>9.9416800421882598</v>
      </c>
      <c r="AX49" s="25">
        <f t="shared" si="27"/>
        <v>994.16800421882601</v>
      </c>
      <c r="AY49" s="25">
        <f t="shared" si="28"/>
        <v>0.99416800421882601</v>
      </c>
      <c r="AZ49" s="25">
        <f t="shared" si="29"/>
        <v>0.14912520063282389</v>
      </c>
      <c r="BA49" s="26">
        <f t="shared" si="63"/>
        <v>1.4910079396326082E-4</v>
      </c>
      <c r="BB49" s="3">
        <v>9.5275103156534104</v>
      </c>
      <c r="BC49" s="25">
        <f t="shared" si="30"/>
        <v>952.75103156534101</v>
      </c>
      <c r="BD49" s="25">
        <f t="shared" si="31"/>
        <v>0.95275103156534102</v>
      </c>
      <c r="BE49" s="25">
        <f t="shared" si="32"/>
        <v>0.14291265473480114</v>
      </c>
      <c r="BF49" s="26">
        <f t="shared" si="64"/>
        <v>1.4769328187682181E-4</v>
      </c>
      <c r="BG49" s="3">
        <v>9.7646348437380901</v>
      </c>
      <c r="BH49" s="25">
        <f t="shared" si="33"/>
        <v>976.46348437380902</v>
      </c>
      <c r="BI49" s="25">
        <f t="shared" si="34"/>
        <v>0.97646348437380903</v>
      </c>
      <c r="BJ49" s="25">
        <f t="shared" si="35"/>
        <v>0.14646952265607135</v>
      </c>
      <c r="BK49" s="26">
        <f t="shared" si="65"/>
        <v>1.4758454065493819E-4</v>
      </c>
      <c r="BL49" s="3">
        <v>9.8469715478426796</v>
      </c>
      <c r="BM49" s="25">
        <f t="shared" si="36"/>
        <v>984.69715478426792</v>
      </c>
      <c r="BN49" s="25">
        <f t="shared" si="37"/>
        <v>0.98469715478426789</v>
      </c>
      <c r="BO49" s="25">
        <f t="shared" si="38"/>
        <v>0.14770457321764019</v>
      </c>
      <c r="BP49" s="26">
        <f t="shared" si="66"/>
        <v>1.4804441748551036E-4</v>
      </c>
      <c r="BQ49" s="3">
        <v>9.5041343711316504</v>
      </c>
      <c r="BR49" s="25">
        <f t="shared" si="39"/>
        <v>950.41343711316506</v>
      </c>
      <c r="BS49" s="25">
        <f t="shared" si="40"/>
        <v>0.95041343711316506</v>
      </c>
      <c r="BT49" s="25">
        <f t="shared" si="41"/>
        <v>0.14256201556697476</v>
      </c>
      <c r="BU49" s="26">
        <f t="shared" si="67"/>
        <v>1.4810301252403697E-4</v>
      </c>
      <c r="BV49" s="3">
        <v>9.60520797710452</v>
      </c>
      <c r="BW49" s="25">
        <f t="shared" si="42"/>
        <v>960.52079771045203</v>
      </c>
      <c r="BX49" s="25">
        <f t="shared" si="43"/>
        <v>0.96052079771045207</v>
      </c>
      <c r="BY49" s="25">
        <f t="shared" si="44"/>
        <v>0.1440781196565678</v>
      </c>
      <c r="BZ49" s="26">
        <f t="shared" si="68"/>
        <v>1.5647602645930362E-4</v>
      </c>
      <c r="CA49" s="3">
        <v>9.6234634170063504</v>
      </c>
      <c r="CB49" s="25">
        <f t="shared" si="45"/>
        <v>962.34634170063509</v>
      </c>
      <c r="CC49" s="25">
        <f t="shared" si="46"/>
        <v>0.96234634170063504</v>
      </c>
      <c r="CD49" s="25">
        <f t="shared" si="47"/>
        <v>0.14435195125509526</v>
      </c>
      <c r="CE49" s="26">
        <f t="shared" si="69"/>
        <v>1.5403895128955896E-4</v>
      </c>
      <c r="CF49" s="3">
        <v>2.9497926503945502</v>
      </c>
      <c r="CG49" s="25">
        <f t="shared" si="48"/>
        <v>294.97926503945502</v>
      </c>
      <c r="CH49" s="25">
        <f t="shared" si="49"/>
        <v>0.29497926503945504</v>
      </c>
      <c r="CI49" s="25">
        <f t="shared" si="50"/>
        <v>4.4246889755918256E-2</v>
      </c>
      <c r="CJ49" s="26">
        <f t="shared" si="70"/>
        <v>2.7223086253919099E-4</v>
      </c>
      <c r="CK49" s="3">
        <v>4.1317575085604297</v>
      </c>
      <c r="CL49" s="25">
        <f t="shared" si="51"/>
        <v>413.17575085604295</v>
      </c>
      <c r="CM49" s="25">
        <f t="shared" si="52"/>
        <v>0.41317575085604297</v>
      </c>
      <c r="CN49" s="25">
        <f t="shared" si="53"/>
        <v>6.1976362628406445E-2</v>
      </c>
      <c r="CO49" s="26">
        <f t="shared" si="71"/>
        <v>2.6103630697438344E-4</v>
      </c>
    </row>
    <row r="50" spans="1:95" x14ac:dyDescent="0.25">
      <c r="A50" s="2"/>
      <c r="B50" s="2" t="b">
        <v>0</v>
      </c>
      <c r="C50" s="2" t="s">
        <v>42</v>
      </c>
      <c r="D50" s="3">
        <v>3.84329662660191</v>
      </c>
      <c r="E50" s="25">
        <f t="shared" si="0"/>
        <v>384.32966266019099</v>
      </c>
      <c r="F50" s="25">
        <f t="shared" si="1"/>
        <v>0.38432966266019097</v>
      </c>
      <c r="G50" s="25">
        <f t="shared" si="2"/>
        <v>5.7649449399028642E-2</v>
      </c>
      <c r="H50" s="26">
        <f t="shared" si="54"/>
        <v>2.5489425760428179E-4</v>
      </c>
      <c r="I50" s="1">
        <v>157.68241465128</v>
      </c>
      <c r="J50" s="25">
        <f t="shared" si="3"/>
        <v>15768.241465128</v>
      </c>
      <c r="K50" s="25">
        <f t="shared" si="4"/>
        <v>15.768241465128</v>
      </c>
      <c r="L50" s="25">
        <f t="shared" si="5"/>
        <v>2.3652362197692001</v>
      </c>
      <c r="M50" s="26">
        <f t="shared" si="55"/>
        <v>7.5907273403039713E-5</v>
      </c>
      <c r="N50" s="3">
        <v>10.305401869767399</v>
      </c>
      <c r="O50" s="25">
        <f t="shared" si="6"/>
        <v>1030.54018697674</v>
      </c>
      <c r="P50" s="25">
        <f t="shared" si="7"/>
        <v>1.0305401869767399</v>
      </c>
      <c r="Q50" s="25">
        <f t="shared" si="8"/>
        <v>0.15458102804651097</v>
      </c>
      <c r="R50" s="26">
        <f t="shared" si="56"/>
        <v>1.4821497803115598E-4</v>
      </c>
      <c r="S50" s="3">
        <v>9.5970858989460393</v>
      </c>
      <c r="T50" s="25">
        <f t="shared" si="9"/>
        <v>959.70858989460396</v>
      </c>
      <c r="U50" s="25">
        <f t="shared" si="10"/>
        <v>0.95970858989460395</v>
      </c>
      <c r="V50" s="25">
        <f t="shared" si="11"/>
        <v>0.14395628848419059</v>
      </c>
      <c r="W50" s="26">
        <f t="shared" si="57"/>
        <v>1.619902660549513E-4</v>
      </c>
      <c r="X50" s="3">
        <v>8.9329895461198294</v>
      </c>
      <c r="Y50" s="25">
        <f t="shared" si="12"/>
        <v>893.29895461198294</v>
      </c>
      <c r="Z50" s="25">
        <f t="shared" si="13"/>
        <v>0.89329895461198294</v>
      </c>
      <c r="AA50" s="25">
        <f t="shared" si="14"/>
        <v>0.13399484319179744</v>
      </c>
      <c r="AB50" s="26">
        <f t="shared" si="58"/>
        <v>1.7283021888559339E-4</v>
      </c>
      <c r="AC50" s="3">
        <v>8.7717455639361503</v>
      </c>
      <c r="AD50" s="25">
        <f t="shared" si="15"/>
        <v>877.17455639361503</v>
      </c>
      <c r="AE50" s="25">
        <f t="shared" si="16"/>
        <v>0.87717455639361508</v>
      </c>
      <c r="AF50" s="25">
        <f t="shared" si="17"/>
        <v>0.13157618345904226</v>
      </c>
      <c r="AG50" s="26">
        <f t="shared" si="59"/>
        <v>1.7240160715051899E-4</v>
      </c>
      <c r="AH50" s="3">
        <v>8.3876722662826495</v>
      </c>
      <c r="AI50" s="25">
        <f t="shared" si="18"/>
        <v>838.76722662826501</v>
      </c>
      <c r="AJ50" s="25">
        <f t="shared" si="19"/>
        <v>0.83876722662826497</v>
      </c>
      <c r="AK50" s="25">
        <f t="shared" si="20"/>
        <v>0.12581508399423974</v>
      </c>
      <c r="AL50" s="26">
        <f t="shared" si="60"/>
        <v>1.8218331067639505E-4</v>
      </c>
      <c r="AM50" s="3">
        <v>32.532703300766499</v>
      </c>
      <c r="AN50" s="25">
        <f t="shared" si="21"/>
        <v>3253.2703300766498</v>
      </c>
      <c r="AO50" s="25">
        <f t="shared" si="22"/>
        <v>3.2532703300766497</v>
      </c>
      <c r="AP50" s="25">
        <f t="shared" si="23"/>
        <v>0.48799054951149745</v>
      </c>
      <c r="AQ50" s="26">
        <f t="shared" si="61"/>
        <v>1.6492165977450801E-4</v>
      </c>
      <c r="AR50" s="3">
        <v>9.2882887218416705</v>
      </c>
      <c r="AS50" s="25">
        <f t="shared" si="24"/>
        <v>928.82887218416704</v>
      </c>
      <c r="AT50" s="25">
        <f t="shared" si="25"/>
        <v>0.92882887218416699</v>
      </c>
      <c r="AU50" s="25">
        <f t="shared" si="26"/>
        <v>0.13932433082762505</v>
      </c>
      <c r="AV50" s="26">
        <f t="shared" si="62"/>
        <v>1.6741172344894061E-4</v>
      </c>
      <c r="AW50" s="3">
        <v>9.1457558325534407</v>
      </c>
      <c r="AX50" s="25">
        <f t="shared" si="27"/>
        <v>914.5755832553441</v>
      </c>
      <c r="AY50" s="25">
        <f t="shared" si="28"/>
        <v>0.91457558325534405</v>
      </c>
      <c r="AZ50" s="25">
        <f t="shared" si="29"/>
        <v>0.13718633748830161</v>
      </c>
      <c r="BA50" s="26">
        <f t="shared" si="63"/>
        <v>1.6501927815595717E-4</v>
      </c>
      <c r="BB50" s="3">
        <v>8.8026007003146898</v>
      </c>
      <c r="BC50" s="25">
        <f t="shared" si="30"/>
        <v>880.26007003146901</v>
      </c>
      <c r="BD50" s="25">
        <f t="shared" si="31"/>
        <v>0.880260070031469</v>
      </c>
      <c r="BE50" s="25">
        <f t="shared" si="32"/>
        <v>0.13203901050472033</v>
      </c>
      <c r="BF50" s="26">
        <f t="shared" si="64"/>
        <v>1.621914741835962E-4</v>
      </c>
      <c r="BG50" s="3">
        <v>9.0049426274287008</v>
      </c>
      <c r="BH50" s="25">
        <f t="shared" si="33"/>
        <v>900.49426274287009</v>
      </c>
      <c r="BI50" s="25">
        <f t="shared" si="34"/>
        <v>0.90049426274287014</v>
      </c>
      <c r="BJ50" s="25">
        <f t="shared" si="35"/>
        <v>0.13507413941143051</v>
      </c>
      <c r="BK50" s="26">
        <f t="shared" si="65"/>
        <v>1.62778384981126E-4</v>
      </c>
      <c r="BL50" s="3">
        <v>8.9564015783381503</v>
      </c>
      <c r="BM50" s="25">
        <f t="shared" si="36"/>
        <v>895.64015783381501</v>
      </c>
      <c r="BN50" s="25">
        <f t="shared" si="37"/>
        <v>0.89564015783381501</v>
      </c>
      <c r="BO50" s="25">
        <f t="shared" si="38"/>
        <v>0.13434602367507226</v>
      </c>
      <c r="BP50" s="26">
        <f t="shared" si="66"/>
        <v>1.6585581687560095E-4</v>
      </c>
      <c r="BQ50" s="3">
        <v>8.6886023720172005</v>
      </c>
      <c r="BR50" s="25">
        <f t="shared" si="39"/>
        <v>868.86023720172011</v>
      </c>
      <c r="BS50" s="25">
        <f t="shared" si="40"/>
        <v>0.86886023720172012</v>
      </c>
      <c r="BT50" s="25">
        <f t="shared" si="41"/>
        <v>0.13032903558025802</v>
      </c>
      <c r="BU50" s="26">
        <f t="shared" si="67"/>
        <v>1.6441365250632596E-4</v>
      </c>
      <c r="BV50" s="3">
        <v>8.7147300356238109</v>
      </c>
      <c r="BW50" s="25">
        <f t="shared" si="42"/>
        <v>871.47300356238111</v>
      </c>
      <c r="BX50" s="25">
        <f t="shared" si="43"/>
        <v>0.87147300356238111</v>
      </c>
      <c r="BY50" s="25">
        <f t="shared" si="44"/>
        <v>0.13072095053435717</v>
      </c>
      <c r="BZ50" s="26">
        <f t="shared" si="68"/>
        <v>1.742855852889178E-4</v>
      </c>
      <c r="CA50" s="3">
        <v>8.7863074804169194</v>
      </c>
      <c r="CB50" s="25">
        <f t="shared" si="45"/>
        <v>878.63074804169196</v>
      </c>
      <c r="CC50" s="25">
        <f t="shared" si="46"/>
        <v>0.87863074804169194</v>
      </c>
      <c r="CD50" s="25">
        <f t="shared" si="47"/>
        <v>0.1317946122062538</v>
      </c>
      <c r="CE50" s="26">
        <f t="shared" si="69"/>
        <v>1.7078207002134757E-4</v>
      </c>
      <c r="CF50" s="3">
        <v>1.98990661883428</v>
      </c>
      <c r="CG50" s="25">
        <f t="shared" si="48"/>
        <v>198.990661883428</v>
      </c>
      <c r="CH50" s="25">
        <f t="shared" si="49"/>
        <v>0.19899066188342801</v>
      </c>
      <c r="CI50" s="25">
        <f t="shared" si="50"/>
        <v>2.9848599282514199E-2</v>
      </c>
      <c r="CJ50" s="26">
        <f t="shared" si="70"/>
        <v>2.9142858317039635E-4</v>
      </c>
      <c r="CK50" s="3">
        <v>3.23278039668293</v>
      </c>
      <c r="CL50" s="25">
        <f t="shared" si="51"/>
        <v>323.27803966829299</v>
      </c>
      <c r="CM50" s="25">
        <f t="shared" si="52"/>
        <v>0.32327803966829299</v>
      </c>
      <c r="CN50" s="25">
        <f t="shared" si="53"/>
        <v>4.8491705950243949E-2</v>
      </c>
      <c r="CO50" s="26">
        <f t="shared" si="71"/>
        <v>2.7901584921193344E-4</v>
      </c>
    </row>
    <row r="52" spans="1:95" x14ac:dyDescent="0.25">
      <c r="C52" s="29" t="s">
        <v>103</v>
      </c>
      <c r="G52" s="27">
        <f>AVERAGE(G10,G18)</f>
        <v>7.4341328959724479E-2</v>
      </c>
      <c r="L52" s="27">
        <f>AVERAGE(L10,L18)</f>
        <v>2.3424067974914395</v>
      </c>
      <c r="Q52" s="27">
        <f>AVERAGE(Q10,Q18)</f>
        <v>0.18224443944908922</v>
      </c>
      <c r="V52" s="27">
        <f>AVERAGE(V10,V18)</f>
        <v>0.1713530904728085</v>
      </c>
      <c r="AA52" s="27">
        <f>AVERAGE(AA10,AA18)</f>
        <v>0.16108363511485424</v>
      </c>
      <c r="AF52" s="27">
        <f>AVERAGE(AF10,AF18)</f>
        <v>0.1585184308607242</v>
      </c>
      <c r="AK52" s="27">
        <f>AVERAGE(AK10,AK18)</f>
        <v>0.15031713612380693</v>
      </c>
      <c r="AP52" s="27">
        <f>AVERAGE(AP10,AP18)</f>
        <v>0.50523984401829747</v>
      </c>
      <c r="AU52" s="27">
        <f>AVERAGE(AU10,AU18)</f>
        <v>0.16436658775903124</v>
      </c>
      <c r="AZ52" s="27">
        <f>AVERAGE(AZ10,AZ18)</f>
        <v>0.1631380825911645</v>
      </c>
      <c r="BE52" s="27">
        <f>AVERAGE(BE10,BE18)</f>
        <v>0.15607828392880577</v>
      </c>
      <c r="BJ52" s="27">
        <f>AVERAGE(BJ10,BJ18)</f>
        <v>0.15989851932629551</v>
      </c>
      <c r="BO52" s="27">
        <f>AVERAGE(BO10,BO18)</f>
        <v>0.15968553088260373</v>
      </c>
      <c r="BT52" s="27">
        <f>AVERAGE(BT10,BT18)</f>
        <v>0.15474977884909952</v>
      </c>
      <c r="BY52" s="27">
        <f>AVERAGE(BY10,BY18)</f>
        <v>0.1545990699274965</v>
      </c>
      <c r="CD52" s="27">
        <f>AVERAGE(CD10,CD18)</f>
        <v>0.15624598591724401</v>
      </c>
      <c r="CI52" s="27">
        <f>AVERAGE(CI10,CI18)</f>
        <v>4.1158867499969859E-2</v>
      </c>
      <c r="CN52" s="27">
        <f>AVERAGE(CN10,CN18)</f>
        <v>6.2499524769524091E-2</v>
      </c>
      <c r="CQ52" t="s">
        <v>106</v>
      </c>
    </row>
    <row r="53" spans="1:95" x14ac:dyDescent="0.25">
      <c r="C53" s="29" t="s">
        <v>104</v>
      </c>
      <c r="G53" s="5">
        <f>AVERAGE(G26,G34)</f>
        <v>6.8667933324281019E-2</v>
      </c>
      <c r="L53" s="28">
        <f>AVERAGE(L26,L34)</f>
        <v>2.3170696819874625</v>
      </c>
      <c r="Q53" s="28">
        <f>AVERAGE(Q26,Q34)</f>
        <v>0.15993924914869423</v>
      </c>
      <c r="V53" s="28">
        <f>AVERAGE(V26,V34)</f>
        <v>0.14691548758703615</v>
      </c>
      <c r="AA53" s="28">
        <f>AVERAGE(AA26,AA34)</f>
        <v>0.14021563088364186</v>
      </c>
      <c r="AF53" s="28">
        <f>AVERAGE(AF26,AF34)</f>
        <v>0.13704450119814171</v>
      </c>
      <c r="AK53" s="28">
        <f>AVERAGE(AK26,AK34)</f>
        <v>0.13190579412108716</v>
      </c>
      <c r="AP53" s="28">
        <f>AVERAGE(AP26,AP34)</f>
        <v>0.48575808139979548</v>
      </c>
      <c r="AU53" s="28">
        <f>AVERAGE(AU26,AU34)</f>
        <v>0.14458590740972205</v>
      </c>
      <c r="AZ53" s="28">
        <f>AVERAGE(AZ26,AZ34)</f>
        <v>0.14399908095725317</v>
      </c>
      <c r="BE53" s="28">
        <f>AVERAGE(BE26,BE34)</f>
        <v>0.13831635367478828</v>
      </c>
      <c r="BJ53" s="28">
        <f>AVERAGE(BJ26,BJ34)</f>
        <v>0.14299173222480749</v>
      </c>
      <c r="BO53" s="28">
        <f>AVERAGE(BO26,BO34)</f>
        <v>0.1429603707783996</v>
      </c>
      <c r="BT53" s="28">
        <f>AVERAGE(BT26,BT34)</f>
        <v>0.13822973499058677</v>
      </c>
      <c r="BY53" s="28">
        <f>AVERAGE(BY26,BY34)</f>
        <v>0.13697921910912531</v>
      </c>
      <c r="CD53" s="28">
        <f>AVERAGE(CD26,CD34)</f>
        <v>0.14012590840919092</v>
      </c>
      <c r="CI53" s="28">
        <f>AVERAGE(CI26,CI34)</f>
        <v>3.2194368513346276E-2</v>
      </c>
      <c r="CN53" s="28">
        <f>AVERAGE(CN26,CN34)</f>
        <v>6.6848454047895897E-2</v>
      </c>
    </row>
    <row r="54" spans="1:95" x14ac:dyDescent="0.25">
      <c r="C54" s="29" t="s">
        <v>111</v>
      </c>
      <c r="G54" s="5">
        <f>AVERAGE(G42,G50)</f>
        <v>5.7765675128105917E-2</v>
      </c>
      <c r="H54" s="68">
        <f>(G3-G54)/750</f>
        <v>2.5473928996551208E-4</v>
      </c>
      <c r="L54" s="28">
        <f>AVERAGE(L42,L50)</f>
        <v>2.3301641503179376</v>
      </c>
      <c r="M54" s="68">
        <f>(L3-L54)/750</f>
        <v>1.2267003267138973E-4</v>
      </c>
      <c r="Q54" s="28">
        <f>AVERAGE(Q42,Q50)</f>
        <v>0.15217499345814889</v>
      </c>
      <c r="R54" s="68">
        <f>(Q3-Q54)/750</f>
        <v>1.5142302414897211E-4</v>
      </c>
      <c r="V54" s="28">
        <f>AVERAGE(V42,V50)</f>
        <v>0.14253484187091808</v>
      </c>
      <c r="W54" s="68">
        <f>(V3-V54)/750</f>
        <v>1.6388552820598132E-4</v>
      </c>
      <c r="AA54" s="28">
        <f>AVERAGE(AA42,AA50)</f>
        <v>0.13264291034929432</v>
      </c>
      <c r="AB54" s="68">
        <f>(AA3-AA54)/750</f>
        <v>1.7463279600893089E-4</v>
      </c>
      <c r="AF54" s="28">
        <f>AVERAGE(AF42,AF50)</f>
        <v>0.13072197787805873</v>
      </c>
      <c r="AG54" s="68">
        <f>(AF3-AF54)/750</f>
        <v>1.7354054792516371E-4</v>
      </c>
      <c r="AK54" s="28">
        <f>AVERAGE(AK42,AK50)</f>
        <v>0.12384748586762932</v>
      </c>
      <c r="AL54" s="68">
        <f>(AK3-AK54)/750</f>
        <v>1.8480677484520892E-4</v>
      </c>
      <c r="AP54" s="28">
        <f>AVERAGE(AP42,AP50)</f>
        <v>0.48064741922091447</v>
      </c>
      <c r="AQ54" s="68">
        <f>(AP3-AP54)/750</f>
        <v>1.7471250016195199E-4</v>
      </c>
      <c r="AU54" s="28">
        <f>AVERAGE(AU42,AU50)</f>
        <v>0.13746981881914516</v>
      </c>
      <c r="AV54" s="68">
        <f>(AU3-AU54)/750</f>
        <v>1.6988440612691381E-4</v>
      </c>
      <c r="AZ54" s="28">
        <f>AVERAGE(AZ42,AZ50)</f>
        <v>0.13519808413190318</v>
      </c>
      <c r="BA54" s="68">
        <f>(AZ3-AZ54)/750</f>
        <v>1.6767028263115511E-4</v>
      </c>
      <c r="BE54" s="28">
        <f>AVERAGE(BE42,BE50)</f>
        <v>0.12981652940063415</v>
      </c>
      <c r="BF54" s="68">
        <f>(BE3-BE54)/750</f>
        <v>1.6515478232237779E-4</v>
      </c>
      <c r="BJ54" s="28">
        <f>AVERAGE(BJ42,BJ50)</f>
        <v>0.13389036063397072</v>
      </c>
      <c r="BK54" s="68">
        <f>(BJ3-BJ54)/750</f>
        <v>1.6435675668440572E-4</v>
      </c>
      <c r="BO54" s="28">
        <f>AVERAGE(BO42,BO50)</f>
        <v>0.13344072211593833</v>
      </c>
      <c r="BP54" s="68">
        <f>(BO3-BO54)/750</f>
        <v>1.6706288562111287E-4</v>
      </c>
      <c r="BT54" s="28">
        <f>AVERAGE(BT42,BT50)</f>
        <v>0.12895357824700171</v>
      </c>
      <c r="BU54" s="68">
        <f>(BT3-BT54)/750</f>
        <v>1.6624759561733438E-4</v>
      </c>
      <c r="BY54" s="28">
        <f>AVERAGE(BY42,BY50)</f>
        <v>0.12908931394550671</v>
      </c>
      <c r="BZ54" s="68">
        <f>(BY3-BY54)/750</f>
        <v>1.7646110074071841E-4</v>
      </c>
      <c r="CD54" s="28">
        <f>AVERAGE(CD42,CD50)</f>
        <v>0.13051101011601271</v>
      </c>
      <c r="CE54" s="68">
        <f>(CD3-CD54)/750</f>
        <v>1.7249353947500234E-4</v>
      </c>
      <c r="CI54" s="28">
        <f>AVERAGE(CI42,CI50)</f>
        <v>2.9885452309126499E-2</v>
      </c>
      <c r="CJ54" s="68">
        <f>(CI3-CI54)/750</f>
        <v>2.9137944580157998E-4</v>
      </c>
      <c r="CN54" s="28">
        <f>AVERAGE(CN42,CN50)</f>
        <v>4.7818540856838072E-2</v>
      </c>
      <c r="CO54" s="68">
        <f>(CN3-CN54)/750</f>
        <v>2.7991340266980794E-4</v>
      </c>
      <c r="CQ54" s="69">
        <f>SUM(M54,R54,W54,AB54,AG54,AL54,AQ54,AV54,BA54,BF54,BK54,BP54,BU54,BZ54,CE54)</f>
        <v>2.4950025531866194E-3</v>
      </c>
    </row>
    <row r="55" spans="1:95" x14ac:dyDescent="0.25">
      <c r="CQ55" s="69">
        <f>SUM(H54,M54,R54,W54,AB54,AG54,AL54,AQ54,AV54,BA54,BF54,BK54,BP54,BU54,BZ54,CE54,CJ54,CO54)</f>
        <v>3.3210346916235194E-3</v>
      </c>
    </row>
    <row r="56" spans="1:95" x14ac:dyDescent="0.25">
      <c r="C56" s="29" t="s">
        <v>107</v>
      </c>
      <c r="F56" s="5">
        <f>AVERAGE(F42,F50)</f>
        <v>0.38510450085403947</v>
      </c>
      <c r="K56" s="28">
        <f>AVERAGE(K42,K50)</f>
        <v>15.53442766878625</v>
      </c>
      <c r="P56" s="28">
        <f>AVERAGE(P42,P50)</f>
        <v>1.0144999563876596</v>
      </c>
      <c r="U56" s="28">
        <f>AVERAGE(U42,U50)</f>
        <v>0.95023227913945396</v>
      </c>
      <c r="Z56" s="28">
        <f>AVERAGE(Z42,Z50)</f>
        <v>0.8842860689952956</v>
      </c>
      <c r="AE56" s="28">
        <f>AVERAGE(AE42,AE50)</f>
        <v>0.87147985252039151</v>
      </c>
      <c r="AJ56" s="28">
        <f>AVERAGE(AJ42,AJ50)</f>
        <v>0.8256499057841955</v>
      </c>
      <c r="AO56" s="28">
        <f>AVERAGE(AO42,AO50)</f>
        <v>3.2043161281394297</v>
      </c>
      <c r="AT56" s="28">
        <f>AVERAGE(AT42,AT50)</f>
        <v>0.91646545879430097</v>
      </c>
      <c r="AY56" s="28">
        <f>AVERAGE(AY42,AY50)</f>
        <v>0.90132056087935453</v>
      </c>
      <c r="BD56" s="28">
        <f>AVERAGE(BD42,BD50)</f>
        <v>0.86544352933756097</v>
      </c>
      <c r="BI56" s="28">
        <f>AVERAGE(BI42,BI50)</f>
        <v>0.89260240422647152</v>
      </c>
      <c r="BN56" s="28">
        <f>AVERAGE(BN42,BN50)</f>
        <v>0.88960481410625558</v>
      </c>
      <c r="BS56" s="28">
        <f>AVERAGE(BS42,BS50)</f>
        <v>0.85969052164667803</v>
      </c>
      <c r="BX56" s="28">
        <f>AVERAGE(BX42,BX50)</f>
        <v>0.86059542630337804</v>
      </c>
      <c r="CC56" s="28">
        <f>AVERAGE(CC42,CC50)</f>
        <v>0.8700734007734181</v>
      </c>
      <c r="CH56" s="28">
        <f>AVERAGE(CH42,CH50)</f>
        <v>0.19923634872751</v>
      </c>
      <c r="CM56" s="28">
        <f>AVERAGE(CM42,CM50)</f>
        <v>0.31879027237892049</v>
      </c>
    </row>
    <row r="57" spans="1:95" x14ac:dyDescent="0.25">
      <c r="C57" s="29" t="s">
        <v>108</v>
      </c>
      <c r="F57" s="5">
        <f>(F3-F56)/F56</f>
        <v>3.3074047356052869</v>
      </c>
      <c r="K57" s="28">
        <f>(K3-K56)/K56</f>
        <v>3.9483280390778044E-2</v>
      </c>
      <c r="P57" s="28">
        <f>(P3-P56)/P56</f>
        <v>0.74629389186050621</v>
      </c>
      <c r="U57" s="28">
        <f>(U3-U56)/U56</f>
        <v>0.86234456460687026</v>
      </c>
      <c r="Z57" s="28">
        <f>(Z3-Z56)/Z56</f>
        <v>0.98742252157915622</v>
      </c>
      <c r="AE57" s="28">
        <f>(AE3-AE56)/AE56</f>
        <v>0.99566586320538653</v>
      </c>
      <c r="AJ57" s="28">
        <f>(AJ3-AJ56)/AJ56</f>
        <v>1.1191594255054202</v>
      </c>
      <c r="AO57" s="28">
        <f>(AO3-AO56)/AO56</f>
        <v>0.27262057358772207</v>
      </c>
      <c r="AT57" s="28">
        <f>(AT3-AT56)/AT56</f>
        <v>0.92684565739342328</v>
      </c>
      <c r="AY57" s="28">
        <f>(AY3-AY56)/AY56</f>
        <v>0.9301367898873355</v>
      </c>
      <c r="BD57" s="28">
        <f>(BD3-BD56)/BD56</f>
        <v>0.95416267337969896</v>
      </c>
      <c r="BI57" s="28">
        <f>(BI3-BI56)/BI56</f>
        <v>0.92066050856560888</v>
      </c>
      <c r="BN57" s="28">
        <f>(BN3-BN56)/BN56</f>
        <v>0.93897246829173875</v>
      </c>
      <c r="BS57" s="28">
        <f>(BS3-BS56)/BS56</f>
        <v>0.96690373705004085</v>
      </c>
      <c r="BX57" s="28">
        <f>(BX3-BX56)/BX56</f>
        <v>1.0252268101092148</v>
      </c>
      <c r="CC57" s="28">
        <f>(CC3-CC56)/CC56</f>
        <v>0.99125854969058302</v>
      </c>
      <c r="CH57" s="28">
        <f>(CH3-CH56)/CH56</f>
        <v>7.3124067887856032</v>
      </c>
      <c r="CM57" s="28">
        <f>(CM3-CM56)/CM56</f>
        <v>4.3902437891376005</v>
      </c>
      <c r="CQ57" t="s">
        <v>110</v>
      </c>
    </row>
    <row r="58" spans="1:95" x14ac:dyDescent="0.25">
      <c r="C58" s="29" t="s">
        <v>109</v>
      </c>
      <c r="F58" s="5">
        <f>(F57*150)/0.75</f>
        <v>661.4809471210574</v>
      </c>
      <c r="K58" s="28">
        <f>(K57*150)/0.75</f>
        <v>7.8966560781556083</v>
      </c>
      <c r="P58" s="28">
        <f>(P57*150)/0.75</f>
        <v>149.25877837210123</v>
      </c>
      <c r="U58" s="28">
        <f>(U57*150)/0.75</f>
        <v>172.46891292137403</v>
      </c>
      <c r="Z58" s="28">
        <f>(Z57*150)/0.75</f>
        <v>197.48450431583126</v>
      </c>
      <c r="AE58" s="28">
        <f>(AE57*150)/0.75</f>
        <v>199.13317264107729</v>
      </c>
      <c r="AJ58" s="28">
        <f>(AJ57*150)/0.75</f>
        <v>223.83188510108405</v>
      </c>
      <c r="AO58" s="28">
        <f>(AO57*150)/0.75</f>
        <v>54.524114717544414</v>
      </c>
      <c r="AT58" s="28">
        <f>(AT57*150)/0.75</f>
        <v>185.36913147868464</v>
      </c>
      <c r="AY58" s="28">
        <f>(AY57*150)/0.75</f>
        <v>186.02735797746709</v>
      </c>
      <c r="BD58" s="28">
        <f>(BD57*150)/0.75</f>
        <v>190.8325346759398</v>
      </c>
      <c r="BI58" s="28">
        <f>(BI57*150)/0.75</f>
        <v>184.13210171312178</v>
      </c>
      <c r="BN58" s="28">
        <f>(BN57*150)/0.75</f>
        <v>187.79449365834773</v>
      </c>
      <c r="BS58" s="28">
        <f>(BS57*150)/0.75</f>
        <v>193.38074741000818</v>
      </c>
      <c r="BX58" s="28">
        <f>(BX57*150)/0.75</f>
        <v>205.04536202184295</v>
      </c>
      <c r="CC58" s="28">
        <f>(CC57*150)/0.75</f>
        <v>198.25170993811662</v>
      </c>
      <c r="CH58" s="28">
        <f>(CH57*150)/0.75</f>
        <v>1462.4813577571206</v>
      </c>
      <c r="CM58" s="28">
        <f>(CM57*150)/0.75</f>
        <v>878.04875782752015</v>
      </c>
      <c r="CQ58">
        <f>AVERAGE(K58,P58,U58,Z58,AE58,AJ58,AO58,AT58,AY58,BD58,BI58,BN58,BS58,BX58,CC58)</f>
        <v>169.02876420137974</v>
      </c>
    </row>
    <row r="59" spans="1:95" x14ac:dyDescent="0.25">
      <c r="CQ59">
        <f>AVERAGE(F58,K58,P58,U58,Z58,AE58,AJ58,AO58,AT58,AY58,BD58,BI58,BN58,BS58,BX58,CC58,CH58,CM58)</f>
        <v>307.63569587368852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8"/>
  <sheetViews>
    <sheetView topLeftCell="G21" workbookViewId="0">
      <selection activeCell="K3" sqref="K3"/>
    </sheetView>
  </sheetViews>
  <sheetFormatPr defaultRowHeight="15" x14ac:dyDescent="0.25"/>
  <cols>
    <col min="1" max="1" width="9.140625" style="28"/>
    <col min="4" max="4" width="13" customWidth="1"/>
    <col min="5" max="5" width="13.5703125" customWidth="1"/>
    <col min="7" max="7" width="15" customWidth="1"/>
    <col min="8" max="8" width="14" customWidth="1"/>
    <col min="9" max="9" width="15.28515625" customWidth="1"/>
    <col min="11" max="11" width="15.140625" customWidth="1"/>
    <col min="12" max="12" width="12.28515625" customWidth="1"/>
    <col min="14" max="14" width="13.28515625" customWidth="1"/>
    <col min="15" max="15" width="14.42578125" customWidth="1"/>
    <col min="16" max="16" width="15" customWidth="1"/>
    <col min="18" max="18" width="14" customWidth="1"/>
    <col min="19" max="19" width="13.28515625" customWidth="1"/>
    <col min="21" max="21" width="13.28515625" customWidth="1"/>
    <col min="22" max="22" width="14.85546875" customWidth="1"/>
    <col min="23" max="23" width="14.28515625" customWidth="1"/>
  </cols>
  <sheetData>
    <row r="3" spans="1:23" ht="50.25" customHeight="1" x14ac:dyDescent="0.25">
      <c r="B3" s="75" t="s">
        <v>112</v>
      </c>
      <c r="C3" s="75"/>
      <c r="D3" s="75"/>
      <c r="E3" s="75"/>
      <c r="F3" s="75"/>
      <c r="G3" s="75"/>
      <c r="H3" s="75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30" customHeight="1" x14ac:dyDescent="0.25">
      <c r="B4" s="76" t="s">
        <v>105</v>
      </c>
      <c r="C4" s="76"/>
      <c r="D4" s="76"/>
      <c r="E4" s="76"/>
      <c r="F4" s="76"/>
      <c r="G4" s="76"/>
      <c r="H4" s="76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ht="15.75" thickBot="1" x14ac:dyDescent="0.3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x14ac:dyDescent="0.25">
      <c r="B6" s="44"/>
      <c r="C6" s="36"/>
      <c r="D6" s="73" t="s">
        <v>72</v>
      </c>
      <c r="E6" s="74"/>
      <c r="F6" s="74"/>
      <c r="G6" s="32"/>
      <c r="H6" s="33"/>
      <c r="I6" s="37"/>
      <c r="J6" s="30"/>
      <c r="K6" s="73" t="s">
        <v>73</v>
      </c>
      <c r="L6" s="74"/>
      <c r="M6" s="74"/>
      <c r="N6" s="74"/>
      <c r="O6" s="33"/>
      <c r="P6" s="37"/>
      <c r="Q6" s="30"/>
      <c r="R6" s="73" t="s">
        <v>111</v>
      </c>
      <c r="S6" s="74"/>
      <c r="T6" s="74"/>
      <c r="U6" s="74"/>
      <c r="V6" s="36"/>
      <c r="W6" s="38"/>
    </row>
    <row r="7" spans="1:23" x14ac:dyDescent="0.25">
      <c r="B7" s="47"/>
      <c r="C7" s="48"/>
      <c r="D7" s="77" t="s">
        <v>74</v>
      </c>
      <c r="E7" s="78"/>
      <c r="F7" s="56"/>
      <c r="G7" s="78" t="s">
        <v>75</v>
      </c>
      <c r="H7" s="79"/>
      <c r="I7" s="57"/>
      <c r="J7" s="30"/>
      <c r="K7" s="47"/>
      <c r="L7" s="56"/>
      <c r="M7" s="56"/>
      <c r="N7" s="56"/>
      <c r="O7" s="43"/>
      <c r="P7" s="57"/>
      <c r="Q7" s="30"/>
      <c r="R7" s="47"/>
      <c r="S7" s="56"/>
      <c r="T7" s="56"/>
      <c r="U7" s="56"/>
      <c r="V7" s="48"/>
      <c r="W7" s="58"/>
    </row>
    <row r="8" spans="1:23" ht="30" x14ac:dyDescent="0.25">
      <c r="B8" s="59" t="s">
        <v>76</v>
      </c>
      <c r="C8" s="60" t="s">
        <v>77</v>
      </c>
      <c r="D8" s="61" t="s">
        <v>78</v>
      </c>
      <c r="E8" s="62" t="s">
        <v>79</v>
      </c>
      <c r="F8" s="63" t="s">
        <v>80</v>
      </c>
      <c r="G8" s="62" t="s">
        <v>81</v>
      </c>
      <c r="H8" s="64" t="s">
        <v>82</v>
      </c>
      <c r="I8" s="65" t="s">
        <v>83</v>
      </c>
      <c r="J8" s="66"/>
      <c r="K8" s="61" t="s">
        <v>78</v>
      </c>
      <c r="L8" s="62" t="s">
        <v>79</v>
      </c>
      <c r="M8" s="63" t="s">
        <v>80</v>
      </c>
      <c r="N8" s="62" t="s">
        <v>81</v>
      </c>
      <c r="O8" s="64" t="s">
        <v>82</v>
      </c>
      <c r="P8" s="65" t="s">
        <v>83</v>
      </c>
      <c r="Q8" s="66"/>
      <c r="R8" s="61" t="s">
        <v>78</v>
      </c>
      <c r="S8" s="62" t="s">
        <v>79</v>
      </c>
      <c r="T8" s="63" t="s">
        <v>80</v>
      </c>
      <c r="U8" s="62" t="s">
        <v>81</v>
      </c>
      <c r="V8" s="64" t="s">
        <v>82</v>
      </c>
      <c r="W8" s="65" t="s">
        <v>83</v>
      </c>
    </row>
    <row r="9" spans="1:23" x14ac:dyDescent="0.25">
      <c r="A9" s="28">
        <v>1</v>
      </c>
      <c r="B9" s="45" t="s">
        <v>84</v>
      </c>
      <c r="C9" s="43">
        <v>44.96</v>
      </c>
      <c r="D9" s="50">
        <v>0.249</v>
      </c>
      <c r="E9" s="51">
        <f>(D9/C9)*1000</f>
        <v>5.5382562277580067</v>
      </c>
      <c r="F9" s="34">
        <v>7.3999999999999996E-2</v>
      </c>
      <c r="G9" s="54">
        <f>D9-F9</f>
        <v>0.17499999999999999</v>
      </c>
      <c r="H9" s="55">
        <f>(G9/C9)*1000</f>
        <v>3.8923487544483981</v>
      </c>
      <c r="I9" s="40">
        <f>H9/E9</f>
        <v>0.70281124497991965</v>
      </c>
      <c r="J9" s="31"/>
      <c r="K9" s="50">
        <v>0.249</v>
      </c>
      <c r="L9" s="51">
        <f>(K9/C9)*1000</f>
        <v>5.5382562277580067</v>
      </c>
      <c r="M9" s="34">
        <v>6.9000000000000006E-2</v>
      </c>
      <c r="N9" s="54">
        <f>K9-M9</f>
        <v>0.18</v>
      </c>
      <c r="O9" s="55">
        <f>(N9/C9)*1000</f>
        <v>4.0035587188612105</v>
      </c>
      <c r="P9" s="40">
        <f>O9/L9</f>
        <v>0.72289156626506035</v>
      </c>
      <c r="Q9" s="31"/>
      <c r="R9" s="50">
        <v>0.249</v>
      </c>
      <c r="S9" s="51">
        <f>(R9/C9)*1000</f>
        <v>5.5382562277580067</v>
      </c>
      <c r="T9" s="34">
        <v>5.8000000000000003E-2</v>
      </c>
      <c r="U9" s="54">
        <f>R9-T9</f>
        <v>0.191</v>
      </c>
      <c r="V9" s="55">
        <f>(U9/C9)*1000</f>
        <v>4.2482206405693947</v>
      </c>
      <c r="W9" s="40">
        <f>V9/S9</f>
        <v>0.76706827309236947</v>
      </c>
    </row>
    <row r="10" spans="1:23" x14ac:dyDescent="0.25">
      <c r="A10" s="28">
        <v>2</v>
      </c>
      <c r="B10" s="45" t="s">
        <v>85</v>
      </c>
      <c r="C10" s="43">
        <v>88.91</v>
      </c>
      <c r="D10" s="50">
        <v>2.42</v>
      </c>
      <c r="E10" s="51">
        <f t="shared" ref="E10:E26" si="0">(D10/C10)*1000</f>
        <v>27.218535597795523</v>
      </c>
      <c r="F10" s="34">
        <v>2.34</v>
      </c>
      <c r="G10" s="54">
        <f t="shared" ref="G10:G26" si="1">D10-F10</f>
        <v>8.0000000000000071E-2</v>
      </c>
      <c r="H10" s="55">
        <f t="shared" ref="H10:H26" si="2">(G10/C10)*1000</f>
        <v>0.89978630075357191</v>
      </c>
      <c r="I10" s="40">
        <f t="shared" ref="I10:I26" si="3">H10/E10</f>
        <v>3.3057851239669457E-2</v>
      </c>
      <c r="J10" s="31"/>
      <c r="K10" s="50">
        <v>2.42</v>
      </c>
      <c r="L10" s="51">
        <f t="shared" ref="L10:L26" si="4">(K10/C10)*1000</f>
        <v>27.218535597795523</v>
      </c>
      <c r="M10" s="34">
        <v>2.3199999999999998</v>
      </c>
      <c r="N10" s="54">
        <f t="shared" ref="N10:N26" si="5">K10-M10</f>
        <v>0.10000000000000009</v>
      </c>
      <c r="O10" s="55">
        <f t="shared" ref="O10:O26" si="6">(N10/C10)*1000</f>
        <v>1.1247328759419648</v>
      </c>
      <c r="P10" s="40">
        <f t="shared" ref="P10:P26" si="7">O10/L10</f>
        <v>4.1322314049586813E-2</v>
      </c>
      <c r="Q10" s="31"/>
      <c r="R10" s="50">
        <v>2.42</v>
      </c>
      <c r="S10" s="51">
        <f t="shared" ref="S10:S26" si="8">(R10/C10)*1000</f>
        <v>27.218535597795523</v>
      </c>
      <c r="T10" s="34">
        <v>2.33</v>
      </c>
      <c r="U10" s="54">
        <f t="shared" ref="U10:U26" si="9">R10-T10</f>
        <v>8.9999999999999858E-2</v>
      </c>
      <c r="V10" s="55">
        <f t="shared" ref="V10:V26" si="10">(U10/C10)*1000</f>
        <v>1.0122595883477659</v>
      </c>
      <c r="W10" s="40">
        <f t="shared" ref="W10:W26" si="11">V10/S10</f>
        <v>3.7190082644628045E-2</v>
      </c>
    </row>
    <row r="11" spans="1:23" x14ac:dyDescent="0.25">
      <c r="A11" s="28">
        <v>3</v>
      </c>
      <c r="B11" s="45" t="s">
        <v>86</v>
      </c>
      <c r="C11" s="43">
        <v>138.91</v>
      </c>
      <c r="D11" s="50">
        <v>0.26600000000000001</v>
      </c>
      <c r="E11" s="51">
        <f t="shared" si="0"/>
        <v>1.9149089338420562</v>
      </c>
      <c r="F11" s="34">
        <v>0.182</v>
      </c>
      <c r="G11" s="54">
        <f t="shared" si="1"/>
        <v>8.4000000000000019E-2</v>
      </c>
      <c r="H11" s="55">
        <f t="shared" si="2"/>
        <v>0.60470808437117574</v>
      </c>
      <c r="I11" s="40">
        <f t="shared" si="3"/>
        <v>0.31578947368421056</v>
      </c>
      <c r="J11" s="31"/>
      <c r="K11" s="50">
        <v>0.26600000000000001</v>
      </c>
      <c r="L11" s="51">
        <f t="shared" si="4"/>
        <v>1.9149089338420562</v>
      </c>
      <c r="M11" s="34">
        <v>0.16</v>
      </c>
      <c r="N11" s="54">
        <f t="shared" si="5"/>
        <v>0.10600000000000001</v>
      </c>
      <c r="O11" s="55">
        <f t="shared" si="6"/>
        <v>0.76308401123029312</v>
      </c>
      <c r="P11" s="40">
        <f t="shared" si="7"/>
        <v>0.39849624060150379</v>
      </c>
      <c r="Q11" s="31"/>
      <c r="R11" s="50">
        <v>0.26600000000000001</v>
      </c>
      <c r="S11" s="51">
        <f t="shared" si="8"/>
        <v>1.9149089338420562</v>
      </c>
      <c r="T11" s="34">
        <v>0.152</v>
      </c>
      <c r="U11" s="54">
        <f t="shared" si="9"/>
        <v>0.11400000000000002</v>
      </c>
      <c r="V11" s="55">
        <f t="shared" si="10"/>
        <v>0.82067525736088132</v>
      </c>
      <c r="W11" s="40">
        <f t="shared" si="11"/>
        <v>0.4285714285714286</v>
      </c>
    </row>
    <row r="12" spans="1:23" x14ac:dyDescent="0.25">
      <c r="A12" s="28">
        <v>4</v>
      </c>
      <c r="B12" s="45" t="s">
        <v>87</v>
      </c>
      <c r="C12" s="43">
        <v>140.12</v>
      </c>
      <c r="D12" s="50">
        <v>0.26500000000000001</v>
      </c>
      <c r="E12" s="51">
        <f t="shared" si="0"/>
        <v>1.8912360833571225</v>
      </c>
      <c r="F12" s="34">
        <v>0.17100000000000001</v>
      </c>
      <c r="G12" s="54">
        <f t="shared" si="1"/>
        <v>9.4E-2</v>
      </c>
      <c r="H12" s="55">
        <f t="shared" si="2"/>
        <v>0.67085355409648872</v>
      </c>
      <c r="I12" s="40">
        <f t="shared" si="3"/>
        <v>0.35471698113207545</v>
      </c>
      <c r="J12" s="31"/>
      <c r="K12" s="50">
        <v>0.26500000000000001</v>
      </c>
      <c r="L12" s="51">
        <f t="shared" si="4"/>
        <v>1.8912360833571225</v>
      </c>
      <c r="M12" s="34">
        <v>0.14699999999999999</v>
      </c>
      <c r="N12" s="54">
        <f t="shared" si="5"/>
        <v>0.11800000000000002</v>
      </c>
      <c r="O12" s="55">
        <f t="shared" si="6"/>
        <v>0.84213531258920937</v>
      </c>
      <c r="P12" s="40">
        <f t="shared" si="7"/>
        <v>0.4452830188679246</v>
      </c>
      <c r="Q12" s="31"/>
      <c r="R12" s="50">
        <v>0.26500000000000001</v>
      </c>
      <c r="S12" s="51">
        <f t="shared" si="8"/>
        <v>1.8912360833571225</v>
      </c>
      <c r="T12" s="34">
        <v>0.14299999999999999</v>
      </c>
      <c r="U12" s="54">
        <f t="shared" si="9"/>
        <v>0.12200000000000003</v>
      </c>
      <c r="V12" s="55">
        <f t="shared" si="10"/>
        <v>0.87068227233799611</v>
      </c>
      <c r="W12" s="40">
        <f t="shared" si="11"/>
        <v>0.4603773584905661</v>
      </c>
    </row>
    <row r="13" spans="1:23" x14ac:dyDescent="0.25">
      <c r="A13" s="28">
        <v>5</v>
      </c>
      <c r="B13" s="45" t="s">
        <v>88</v>
      </c>
      <c r="C13" s="43">
        <v>140.91</v>
      </c>
      <c r="D13" s="50">
        <v>0.26400000000000001</v>
      </c>
      <c r="E13" s="51">
        <f t="shared" si="0"/>
        <v>1.8735362997658083</v>
      </c>
      <c r="F13" s="34">
        <v>0.161</v>
      </c>
      <c r="G13" s="54">
        <f t="shared" si="1"/>
        <v>0.10300000000000001</v>
      </c>
      <c r="H13" s="55">
        <f t="shared" si="2"/>
        <v>0.73096302604499341</v>
      </c>
      <c r="I13" s="40">
        <f t="shared" si="3"/>
        <v>0.39015151515151519</v>
      </c>
      <c r="J13" s="31"/>
      <c r="K13" s="50">
        <v>0.26400000000000001</v>
      </c>
      <c r="L13" s="51">
        <f t="shared" si="4"/>
        <v>1.8735362997658083</v>
      </c>
      <c r="M13" s="34">
        <v>0.14000000000000001</v>
      </c>
      <c r="N13" s="54">
        <f t="shared" si="5"/>
        <v>0.124</v>
      </c>
      <c r="O13" s="55">
        <f t="shared" si="6"/>
        <v>0.87999432261727339</v>
      </c>
      <c r="P13" s="40">
        <f t="shared" si="7"/>
        <v>0.46969696969696961</v>
      </c>
      <c r="Q13" s="31"/>
      <c r="R13" s="50">
        <v>0.26400000000000001</v>
      </c>
      <c r="S13" s="51">
        <f t="shared" si="8"/>
        <v>1.8735362997658083</v>
      </c>
      <c r="T13" s="34">
        <v>0.13300000000000001</v>
      </c>
      <c r="U13" s="54">
        <f t="shared" si="9"/>
        <v>0.13100000000000001</v>
      </c>
      <c r="V13" s="55">
        <f t="shared" si="10"/>
        <v>0.92967142147470028</v>
      </c>
      <c r="W13" s="40">
        <f t="shared" si="11"/>
        <v>0.49621212121212122</v>
      </c>
    </row>
    <row r="14" spans="1:23" x14ac:dyDescent="0.25">
      <c r="A14" s="28">
        <v>6</v>
      </c>
      <c r="B14" s="45" t="s">
        <v>89</v>
      </c>
      <c r="C14" s="43">
        <v>144.24</v>
      </c>
      <c r="D14" s="50">
        <v>0.26100000000000001</v>
      </c>
      <c r="E14" s="51">
        <f t="shared" si="0"/>
        <v>1.8094841930116472</v>
      </c>
      <c r="F14" s="34">
        <v>0.159</v>
      </c>
      <c r="G14" s="54">
        <f t="shared" si="1"/>
        <v>0.10200000000000001</v>
      </c>
      <c r="H14" s="55">
        <f t="shared" si="2"/>
        <v>0.70715474209650586</v>
      </c>
      <c r="I14" s="40">
        <f t="shared" si="3"/>
        <v>0.39080459770114945</v>
      </c>
      <c r="J14" s="31"/>
      <c r="K14" s="50">
        <v>0.26100000000000001</v>
      </c>
      <c r="L14" s="51">
        <f t="shared" si="4"/>
        <v>1.8094841930116472</v>
      </c>
      <c r="M14" s="34">
        <v>0.13700000000000001</v>
      </c>
      <c r="N14" s="54">
        <f t="shared" si="5"/>
        <v>0.124</v>
      </c>
      <c r="O14" s="55">
        <f t="shared" si="6"/>
        <v>0.85967831392124228</v>
      </c>
      <c r="P14" s="40">
        <f t="shared" si="7"/>
        <v>0.47509578544061298</v>
      </c>
      <c r="Q14" s="31"/>
      <c r="R14" s="50">
        <v>0.26100000000000001</v>
      </c>
      <c r="S14" s="51">
        <f t="shared" si="8"/>
        <v>1.8094841930116472</v>
      </c>
      <c r="T14" s="34">
        <v>0.13100000000000001</v>
      </c>
      <c r="U14" s="54">
        <f t="shared" si="9"/>
        <v>0.13</v>
      </c>
      <c r="V14" s="55">
        <f t="shared" si="10"/>
        <v>0.90127565169162505</v>
      </c>
      <c r="W14" s="40">
        <f t="shared" si="11"/>
        <v>0.49808429118773945</v>
      </c>
    </row>
    <row r="15" spans="1:23" x14ac:dyDescent="0.25">
      <c r="A15" s="28">
        <v>7</v>
      </c>
      <c r="B15" s="45" t="s">
        <v>90</v>
      </c>
      <c r="C15" s="43">
        <v>150.36000000000001</v>
      </c>
      <c r="D15" s="50">
        <v>0.26200000000000001</v>
      </c>
      <c r="E15" s="51">
        <f t="shared" si="0"/>
        <v>1.742484703378558</v>
      </c>
      <c r="F15" s="34">
        <v>0.15</v>
      </c>
      <c r="G15" s="54">
        <f t="shared" si="1"/>
        <v>0.11200000000000002</v>
      </c>
      <c r="H15" s="55">
        <f t="shared" si="2"/>
        <v>0.74487895716946007</v>
      </c>
      <c r="I15" s="40">
        <f t="shared" si="3"/>
        <v>0.42748091603053445</v>
      </c>
      <c r="J15" s="31"/>
      <c r="K15" s="50">
        <v>0.26200000000000001</v>
      </c>
      <c r="L15" s="51">
        <f t="shared" si="4"/>
        <v>1.742484703378558</v>
      </c>
      <c r="M15" s="34">
        <v>0.13200000000000001</v>
      </c>
      <c r="N15" s="54">
        <f t="shared" si="5"/>
        <v>0.13</v>
      </c>
      <c r="O15" s="55">
        <f t="shared" si="6"/>
        <v>0.86459164671455169</v>
      </c>
      <c r="P15" s="40">
        <f t="shared" si="7"/>
        <v>0.49618320610687022</v>
      </c>
      <c r="Q15" s="31"/>
      <c r="R15" s="50">
        <v>0.26200000000000001</v>
      </c>
      <c r="S15" s="51">
        <f t="shared" si="8"/>
        <v>1.742484703378558</v>
      </c>
      <c r="T15" s="34">
        <v>0.124</v>
      </c>
      <c r="U15" s="54">
        <f t="shared" si="9"/>
        <v>0.13800000000000001</v>
      </c>
      <c r="V15" s="55">
        <f t="shared" si="10"/>
        <v>0.91779728651237025</v>
      </c>
      <c r="W15" s="40">
        <f t="shared" si="11"/>
        <v>0.52671755725190839</v>
      </c>
    </row>
    <row r="16" spans="1:23" x14ac:dyDescent="0.25">
      <c r="A16" s="28">
        <v>8</v>
      </c>
      <c r="B16" s="45" t="s">
        <v>91</v>
      </c>
      <c r="C16" s="43">
        <v>151.96</v>
      </c>
      <c r="D16" s="50">
        <v>0.61099999999999999</v>
      </c>
      <c r="E16" s="51">
        <f t="shared" si="0"/>
        <v>4.0207949460384311</v>
      </c>
      <c r="F16" s="34">
        <v>0.505</v>
      </c>
      <c r="G16" s="54">
        <f t="shared" si="1"/>
        <v>0.10599999999999998</v>
      </c>
      <c r="H16" s="55">
        <f t="shared" si="2"/>
        <v>0.69755198736509594</v>
      </c>
      <c r="I16" s="40">
        <f t="shared" si="3"/>
        <v>0.17348608837970536</v>
      </c>
      <c r="J16" s="31"/>
      <c r="K16" s="50">
        <v>0.61099999999999999</v>
      </c>
      <c r="L16" s="51">
        <f t="shared" si="4"/>
        <v>4.0207949460384311</v>
      </c>
      <c r="M16" s="34">
        <v>0.48599999999999999</v>
      </c>
      <c r="N16" s="54">
        <f t="shared" si="5"/>
        <v>0.125</v>
      </c>
      <c r="O16" s="55">
        <f t="shared" si="6"/>
        <v>0.82258489076072649</v>
      </c>
      <c r="P16" s="40">
        <f t="shared" si="7"/>
        <v>0.20458265139116202</v>
      </c>
      <c r="Q16" s="31"/>
      <c r="R16" s="50">
        <v>0.61099999999999999</v>
      </c>
      <c r="S16" s="51">
        <f t="shared" si="8"/>
        <v>4.0207949460384311</v>
      </c>
      <c r="T16" s="34">
        <v>0.48099999999999998</v>
      </c>
      <c r="U16" s="54">
        <f t="shared" si="9"/>
        <v>0.13</v>
      </c>
      <c r="V16" s="55">
        <f t="shared" si="10"/>
        <v>0.85548828639115548</v>
      </c>
      <c r="W16" s="40">
        <f t="shared" si="11"/>
        <v>0.21276595744680848</v>
      </c>
    </row>
    <row r="17" spans="1:23" x14ac:dyDescent="0.25">
      <c r="A17" s="28">
        <v>9</v>
      </c>
      <c r="B17" s="45" t="s">
        <v>92</v>
      </c>
      <c r="C17" s="43">
        <v>157.25</v>
      </c>
      <c r="D17" s="50">
        <v>0.26500000000000001</v>
      </c>
      <c r="E17" s="51">
        <f t="shared" si="0"/>
        <v>1.685214626391097</v>
      </c>
      <c r="F17" s="34">
        <v>0.16400000000000001</v>
      </c>
      <c r="G17" s="54">
        <f t="shared" si="1"/>
        <v>0.10100000000000001</v>
      </c>
      <c r="H17" s="55">
        <f t="shared" si="2"/>
        <v>0.64228934817170125</v>
      </c>
      <c r="I17" s="40">
        <f t="shared" si="3"/>
        <v>0.3811320754716982</v>
      </c>
      <c r="J17" s="31"/>
      <c r="K17" s="50">
        <v>0.26500000000000001</v>
      </c>
      <c r="L17" s="51">
        <f t="shared" si="4"/>
        <v>1.685214626391097</v>
      </c>
      <c r="M17" s="34">
        <v>0.14499999999999999</v>
      </c>
      <c r="N17" s="54">
        <f t="shared" si="5"/>
        <v>0.12000000000000002</v>
      </c>
      <c r="O17" s="55">
        <f t="shared" si="6"/>
        <v>0.76311605723370446</v>
      </c>
      <c r="P17" s="40">
        <f t="shared" si="7"/>
        <v>0.4528301886792454</v>
      </c>
      <c r="Q17" s="31"/>
      <c r="R17" s="50">
        <v>0.26500000000000001</v>
      </c>
      <c r="S17" s="51">
        <f t="shared" si="8"/>
        <v>1.685214626391097</v>
      </c>
      <c r="T17" s="34">
        <v>0.13700000000000001</v>
      </c>
      <c r="U17" s="54">
        <f t="shared" si="9"/>
        <v>0.128</v>
      </c>
      <c r="V17" s="55">
        <f t="shared" si="10"/>
        <v>0.81399046104928463</v>
      </c>
      <c r="W17" s="40">
        <f t="shared" si="11"/>
        <v>0.48301886792452831</v>
      </c>
    </row>
    <row r="18" spans="1:23" x14ac:dyDescent="0.25">
      <c r="A18" s="28">
        <v>10</v>
      </c>
      <c r="B18" s="45" t="s">
        <v>93</v>
      </c>
      <c r="C18" s="43">
        <v>158.93</v>
      </c>
      <c r="D18" s="50">
        <v>0.26100000000000001</v>
      </c>
      <c r="E18" s="51">
        <f t="shared" si="0"/>
        <v>1.6422324293714214</v>
      </c>
      <c r="F18" s="34">
        <v>0.16300000000000001</v>
      </c>
      <c r="G18" s="54">
        <f t="shared" si="1"/>
        <v>9.8000000000000004E-2</v>
      </c>
      <c r="H18" s="55">
        <f t="shared" si="2"/>
        <v>0.6166236707984647</v>
      </c>
      <c r="I18" s="40">
        <f t="shared" si="3"/>
        <v>0.37547892720306508</v>
      </c>
      <c r="J18" s="31"/>
      <c r="K18" s="50">
        <v>0.26100000000000001</v>
      </c>
      <c r="L18" s="51">
        <f t="shared" si="4"/>
        <v>1.6422324293714214</v>
      </c>
      <c r="M18" s="34">
        <v>0.14399999999999999</v>
      </c>
      <c r="N18" s="54">
        <f t="shared" si="5"/>
        <v>0.11700000000000002</v>
      </c>
      <c r="O18" s="55">
        <f t="shared" si="6"/>
        <v>0.73617315799408545</v>
      </c>
      <c r="P18" s="40">
        <f t="shared" si="7"/>
        <v>0.44827586206896552</v>
      </c>
      <c r="Q18" s="31"/>
      <c r="R18" s="50">
        <v>0.26100000000000001</v>
      </c>
      <c r="S18" s="51">
        <f t="shared" si="8"/>
        <v>1.6422324293714214</v>
      </c>
      <c r="T18" s="34">
        <v>0.13500000000000001</v>
      </c>
      <c r="U18" s="54">
        <f t="shared" si="9"/>
        <v>0.126</v>
      </c>
      <c r="V18" s="55">
        <f t="shared" si="10"/>
        <v>0.79280186245516893</v>
      </c>
      <c r="W18" s="40">
        <f t="shared" si="11"/>
        <v>0.48275862068965514</v>
      </c>
    </row>
    <row r="19" spans="1:23" x14ac:dyDescent="0.25">
      <c r="A19" s="28">
        <v>11</v>
      </c>
      <c r="B19" s="45" t="s">
        <v>94</v>
      </c>
      <c r="C19" s="43">
        <v>162.5</v>
      </c>
      <c r="D19" s="50">
        <v>0.254</v>
      </c>
      <c r="E19" s="51">
        <f t="shared" si="0"/>
        <v>1.563076923076923</v>
      </c>
      <c r="F19" s="34">
        <v>0.156</v>
      </c>
      <c r="G19" s="54">
        <f t="shared" si="1"/>
        <v>9.8000000000000004E-2</v>
      </c>
      <c r="H19" s="55">
        <f t="shared" si="2"/>
        <v>0.60307692307692307</v>
      </c>
      <c r="I19" s="40">
        <f t="shared" si="3"/>
        <v>0.38582677165354329</v>
      </c>
      <c r="J19" s="31"/>
      <c r="K19" s="50">
        <v>0.254</v>
      </c>
      <c r="L19" s="51">
        <f t="shared" si="4"/>
        <v>1.563076923076923</v>
      </c>
      <c r="M19" s="34">
        <v>0.13800000000000001</v>
      </c>
      <c r="N19" s="54">
        <f t="shared" si="5"/>
        <v>0.11599999999999999</v>
      </c>
      <c r="O19" s="55">
        <f t="shared" si="6"/>
        <v>0.7138461538461538</v>
      </c>
      <c r="P19" s="40">
        <f t="shared" si="7"/>
        <v>0.45669291338582674</v>
      </c>
      <c r="Q19" s="31"/>
      <c r="R19" s="50">
        <v>0.254</v>
      </c>
      <c r="S19" s="51">
        <f t="shared" si="8"/>
        <v>1.563076923076923</v>
      </c>
      <c r="T19" s="34">
        <v>0.13</v>
      </c>
      <c r="U19" s="54">
        <f t="shared" si="9"/>
        <v>0.124</v>
      </c>
      <c r="V19" s="55">
        <f t="shared" si="10"/>
        <v>0.7630769230769231</v>
      </c>
      <c r="W19" s="40">
        <f t="shared" si="11"/>
        <v>0.48818897637795278</v>
      </c>
    </row>
    <row r="20" spans="1:23" x14ac:dyDescent="0.25">
      <c r="A20" s="28">
        <v>12</v>
      </c>
      <c r="B20" s="45" t="s">
        <v>95</v>
      </c>
      <c r="C20" s="43">
        <v>164.93</v>
      </c>
      <c r="D20" s="50">
        <v>0.25700000000000001</v>
      </c>
      <c r="E20" s="51">
        <f t="shared" si="0"/>
        <v>1.558236827745104</v>
      </c>
      <c r="F20" s="34">
        <v>0.16</v>
      </c>
      <c r="G20" s="54">
        <f t="shared" si="1"/>
        <v>9.7000000000000003E-2</v>
      </c>
      <c r="H20" s="55">
        <f t="shared" si="2"/>
        <v>0.58812829685321044</v>
      </c>
      <c r="I20" s="40">
        <f t="shared" si="3"/>
        <v>0.37743190661478598</v>
      </c>
      <c r="J20" s="31"/>
      <c r="K20" s="50">
        <v>0.25700000000000001</v>
      </c>
      <c r="L20" s="51">
        <f t="shared" si="4"/>
        <v>1.558236827745104</v>
      </c>
      <c r="M20" s="34">
        <v>0.14299999999999999</v>
      </c>
      <c r="N20" s="54">
        <f t="shared" si="5"/>
        <v>0.11400000000000002</v>
      </c>
      <c r="O20" s="55">
        <f t="shared" si="6"/>
        <v>0.69120232826047412</v>
      </c>
      <c r="P20" s="40">
        <f t="shared" si="7"/>
        <v>0.44357976653696496</v>
      </c>
      <c r="Q20" s="31"/>
      <c r="R20" s="50">
        <v>0.25700000000000001</v>
      </c>
      <c r="S20" s="51">
        <f t="shared" si="8"/>
        <v>1.558236827745104</v>
      </c>
      <c r="T20" s="34">
        <v>0.13400000000000001</v>
      </c>
      <c r="U20" s="54">
        <f t="shared" si="9"/>
        <v>0.123</v>
      </c>
      <c r="V20" s="55">
        <f t="shared" si="10"/>
        <v>0.74577093312314313</v>
      </c>
      <c r="W20" s="40">
        <f t="shared" si="11"/>
        <v>0.47859922178988323</v>
      </c>
    </row>
    <row r="21" spans="1:23" x14ac:dyDescent="0.25">
      <c r="A21" s="28">
        <v>13</v>
      </c>
      <c r="B21" s="45" t="s">
        <v>96</v>
      </c>
      <c r="C21" s="43">
        <v>167.26</v>
      </c>
      <c r="D21" s="50">
        <v>0.25900000000000001</v>
      </c>
      <c r="E21" s="51">
        <f t="shared" si="0"/>
        <v>1.5484873849097216</v>
      </c>
      <c r="F21" s="34">
        <v>0.16</v>
      </c>
      <c r="G21" s="54">
        <f t="shared" si="1"/>
        <v>9.9000000000000005E-2</v>
      </c>
      <c r="H21" s="55">
        <f t="shared" si="2"/>
        <v>0.5918928614133685</v>
      </c>
      <c r="I21" s="40">
        <f t="shared" si="3"/>
        <v>0.38223938223938225</v>
      </c>
      <c r="J21" s="31"/>
      <c r="K21" s="50">
        <v>0.25900000000000001</v>
      </c>
      <c r="L21" s="51">
        <f t="shared" si="4"/>
        <v>1.5484873849097216</v>
      </c>
      <c r="M21" s="34">
        <v>0.14299999999999999</v>
      </c>
      <c r="N21" s="54">
        <f t="shared" si="5"/>
        <v>0.11600000000000002</v>
      </c>
      <c r="O21" s="55">
        <f t="shared" si="6"/>
        <v>0.69353102953485601</v>
      </c>
      <c r="P21" s="40">
        <f t="shared" si="7"/>
        <v>0.44787644787644787</v>
      </c>
      <c r="Q21" s="31"/>
      <c r="R21" s="50">
        <v>0.25900000000000001</v>
      </c>
      <c r="S21" s="51">
        <f t="shared" si="8"/>
        <v>1.5484873849097216</v>
      </c>
      <c r="T21" s="34">
        <v>0.13300000000000001</v>
      </c>
      <c r="U21" s="54">
        <f t="shared" si="9"/>
        <v>0.126</v>
      </c>
      <c r="V21" s="55">
        <f t="shared" si="10"/>
        <v>0.75331818725337807</v>
      </c>
      <c r="W21" s="40">
        <f t="shared" si="11"/>
        <v>0.48648648648648646</v>
      </c>
    </row>
    <row r="22" spans="1:23" x14ac:dyDescent="0.25">
      <c r="A22" s="28">
        <v>14</v>
      </c>
      <c r="B22" s="45" t="s">
        <v>97</v>
      </c>
      <c r="C22" s="43">
        <v>168.93</v>
      </c>
      <c r="D22" s="50">
        <v>0.254</v>
      </c>
      <c r="E22" s="51">
        <f t="shared" si="0"/>
        <v>1.5035813650624517</v>
      </c>
      <c r="F22" s="34">
        <v>0.155</v>
      </c>
      <c r="G22" s="54">
        <f t="shared" si="1"/>
        <v>9.9000000000000005E-2</v>
      </c>
      <c r="H22" s="55">
        <f t="shared" si="2"/>
        <v>0.58604155567394778</v>
      </c>
      <c r="I22" s="40">
        <f t="shared" si="3"/>
        <v>0.38976377952755908</v>
      </c>
      <c r="J22" s="31"/>
      <c r="K22" s="50">
        <v>0.254</v>
      </c>
      <c r="L22" s="51">
        <f t="shared" si="4"/>
        <v>1.5035813650624517</v>
      </c>
      <c r="M22" s="34">
        <v>0.13800000000000001</v>
      </c>
      <c r="N22" s="54">
        <f t="shared" si="5"/>
        <v>0.11599999999999999</v>
      </c>
      <c r="O22" s="55">
        <f t="shared" si="6"/>
        <v>0.68667495412300938</v>
      </c>
      <c r="P22" s="40">
        <f t="shared" si="7"/>
        <v>0.45669291338582674</v>
      </c>
      <c r="Q22" s="31"/>
      <c r="R22" s="50">
        <v>0.254</v>
      </c>
      <c r="S22" s="51">
        <f t="shared" si="8"/>
        <v>1.5035813650624517</v>
      </c>
      <c r="T22" s="34">
        <v>0.129</v>
      </c>
      <c r="U22" s="54">
        <f t="shared" si="9"/>
        <v>0.125</v>
      </c>
      <c r="V22" s="55">
        <f t="shared" si="10"/>
        <v>0.73995145918427752</v>
      </c>
      <c r="W22" s="40">
        <f t="shared" si="11"/>
        <v>0.49212598425196857</v>
      </c>
    </row>
    <row r="23" spans="1:23" x14ac:dyDescent="0.25">
      <c r="A23" s="28">
        <v>15</v>
      </c>
      <c r="B23" s="45" t="s">
        <v>98</v>
      </c>
      <c r="C23" s="43">
        <v>173.05</v>
      </c>
      <c r="D23" s="50">
        <v>0.26100000000000001</v>
      </c>
      <c r="E23" s="51">
        <f t="shared" si="0"/>
        <v>1.5082346142733314</v>
      </c>
      <c r="F23" s="34">
        <v>0.155</v>
      </c>
      <c r="G23" s="54">
        <f t="shared" si="1"/>
        <v>0.10600000000000001</v>
      </c>
      <c r="H23" s="55">
        <f t="shared" si="2"/>
        <v>0.61253972840219595</v>
      </c>
      <c r="I23" s="40">
        <f t="shared" si="3"/>
        <v>0.40613026819923376</v>
      </c>
      <c r="J23" s="31"/>
      <c r="K23" s="50">
        <v>0.26100000000000001</v>
      </c>
      <c r="L23" s="51">
        <f t="shared" si="4"/>
        <v>1.5082346142733314</v>
      </c>
      <c r="M23" s="34">
        <v>0.13700000000000001</v>
      </c>
      <c r="N23" s="54">
        <f t="shared" si="5"/>
        <v>0.124</v>
      </c>
      <c r="O23" s="55">
        <f t="shared" si="6"/>
        <v>0.71655590869690833</v>
      </c>
      <c r="P23" s="40">
        <f t="shared" si="7"/>
        <v>0.47509578544061298</v>
      </c>
      <c r="Q23" s="31"/>
      <c r="R23" s="50">
        <v>0.26100000000000001</v>
      </c>
      <c r="S23" s="51">
        <f t="shared" si="8"/>
        <v>1.5082346142733314</v>
      </c>
      <c r="T23" s="34">
        <v>0.129</v>
      </c>
      <c r="U23" s="54">
        <f t="shared" si="9"/>
        <v>0.13200000000000001</v>
      </c>
      <c r="V23" s="55">
        <f t="shared" si="10"/>
        <v>0.76278532216122508</v>
      </c>
      <c r="W23" s="40">
        <f t="shared" si="11"/>
        <v>0.50574712643678166</v>
      </c>
    </row>
    <row r="24" spans="1:23" x14ac:dyDescent="0.25">
      <c r="A24" s="28">
        <v>16</v>
      </c>
      <c r="B24" s="45" t="s">
        <v>99</v>
      </c>
      <c r="C24" s="43">
        <v>174.97</v>
      </c>
      <c r="D24" s="50">
        <v>0.26</v>
      </c>
      <c r="E24" s="51">
        <f t="shared" si="0"/>
        <v>1.4859690232611307</v>
      </c>
      <c r="F24" s="34">
        <v>0.156</v>
      </c>
      <c r="G24" s="54">
        <f t="shared" si="1"/>
        <v>0.10400000000000001</v>
      </c>
      <c r="H24" s="55">
        <f t="shared" si="2"/>
        <v>0.59438760930445222</v>
      </c>
      <c r="I24" s="40">
        <f t="shared" si="3"/>
        <v>0.39999999999999997</v>
      </c>
      <c r="J24" s="31"/>
      <c r="K24" s="50">
        <v>0.26</v>
      </c>
      <c r="L24" s="51">
        <f t="shared" si="4"/>
        <v>1.4859690232611307</v>
      </c>
      <c r="M24" s="34">
        <v>0.14000000000000001</v>
      </c>
      <c r="N24" s="54">
        <f t="shared" si="5"/>
        <v>0.12</v>
      </c>
      <c r="O24" s="55">
        <f t="shared" si="6"/>
        <v>0.68583185688975257</v>
      </c>
      <c r="P24" s="40">
        <f t="shared" si="7"/>
        <v>0.46153846153846151</v>
      </c>
      <c r="Q24" s="31"/>
      <c r="R24" s="50">
        <v>0.26</v>
      </c>
      <c r="S24" s="51">
        <f t="shared" si="8"/>
        <v>1.4859690232611307</v>
      </c>
      <c r="T24" s="34">
        <v>0.13100000000000001</v>
      </c>
      <c r="U24" s="54">
        <f t="shared" si="9"/>
        <v>0.129</v>
      </c>
      <c r="V24" s="55">
        <f t="shared" si="10"/>
        <v>0.73726924615648404</v>
      </c>
      <c r="W24" s="40">
        <f t="shared" si="11"/>
        <v>0.49615384615384611</v>
      </c>
    </row>
    <row r="25" spans="1:23" x14ac:dyDescent="0.25">
      <c r="A25" s="28">
        <v>17</v>
      </c>
      <c r="B25" s="45" t="s">
        <v>100</v>
      </c>
      <c r="C25" s="43">
        <v>232.04</v>
      </c>
      <c r="D25" s="50">
        <v>0.248</v>
      </c>
      <c r="E25" s="51">
        <f t="shared" si="0"/>
        <v>1.0687812446129978</v>
      </c>
      <c r="F25" s="34">
        <v>4.1000000000000002E-2</v>
      </c>
      <c r="G25" s="54">
        <f t="shared" si="1"/>
        <v>0.20699999999999999</v>
      </c>
      <c r="H25" s="55">
        <f t="shared" si="2"/>
        <v>0.89208757110842962</v>
      </c>
      <c r="I25" s="40">
        <f t="shared" si="3"/>
        <v>0.83467741935483863</v>
      </c>
      <c r="J25" s="31"/>
      <c r="K25" s="50">
        <v>0.248</v>
      </c>
      <c r="L25" s="51">
        <f t="shared" si="4"/>
        <v>1.0687812446129978</v>
      </c>
      <c r="M25" s="34">
        <v>3.2000000000000001E-2</v>
      </c>
      <c r="N25" s="54">
        <f t="shared" si="5"/>
        <v>0.216</v>
      </c>
      <c r="O25" s="55">
        <f t="shared" si="6"/>
        <v>0.93087398724357873</v>
      </c>
      <c r="P25" s="40">
        <f t="shared" si="7"/>
        <v>0.87096774193548387</v>
      </c>
      <c r="Q25" s="31"/>
      <c r="R25" s="50">
        <v>0.248</v>
      </c>
      <c r="S25" s="51">
        <f t="shared" si="8"/>
        <v>1.0687812446129978</v>
      </c>
      <c r="T25" s="34">
        <v>2.9000000000000001E-2</v>
      </c>
      <c r="U25" s="54">
        <f t="shared" si="9"/>
        <v>0.219</v>
      </c>
      <c r="V25" s="55">
        <f t="shared" si="10"/>
        <v>0.94380279262196176</v>
      </c>
      <c r="W25" s="40">
        <f t="shared" si="11"/>
        <v>0.88306451612903225</v>
      </c>
    </row>
    <row r="26" spans="1:23" ht="15.75" thickBot="1" x14ac:dyDescent="0.3">
      <c r="A26" s="28">
        <v>18</v>
      </c>
      <c r="B26" s="45" t="s">
        <v>101</v>
      </c>
      <c r="C26" s="43">
        <v>238.03</v>
      </c>
      <c r="D26" s="50">
        <v>0.25800000000000001</v>
      </c>
      <c r="E26" s="51">
        <f t="shared" si="0"/>
        <v>1.0838969877746503</v>
      </c>
      <c r="F26" s="34">
        <v>6.2E-2</v>
      </c>
      <c r="G26" s="54">
        <f t="shared" si="1"/>
        <v>0.19600000000000001</v>
      </c>
      <c r="H26" s="55">
        <f t="shared" si="2"/>
        <v>0.82342561861950181</v>
      </c>
      <c r="I26" s="40">
        <f t="shared" si="3"/>
        <v>0.75968992248062017</v>
      </c>
      <c r="J26" s="31"/>
      <c r="K26" s="50">
        <v>0.25800000000000001</v>
      </c>
      <c r="L26" s="51">
        <f t="shared" si="4"/>
        <v>1.0838969877746503</v>
      </c>
      <c r="M26" s="34">
        <v>6.6000000000000003E-2</v>
      </c>
      <c r="N26" s="54">
        <f t="shared" si="5"/>
        <v>0.192</v>
      </c>
      <c r="O26" s="55">
        <f t="shared" si="6"/>
        <v>0.80662101415787923</v>
      </c>
      <c r="P26" s="40">
        <f t="shared" si="7"/>
        <v>0.7441860465116279</v>
      </c>
      <c r="Q26" s="31"/>
      <c r="R26" s="50">
        <v>0.25800000000000001</v>
      </c>
      <c r="S26" s="51">
        <f t="shared" si="8"/>
        <v>1.0838969877746503</v>
      </c>
      <c r="T26" s="35">
        <v>4.8000000000000001E-2</v>
      </c>
      <c r="U26" s="54">
        <f t="shared" si="9"/>
        <v>0.21000000000000002</v>
      </c>
      <c r="V26" s="55">
        <f t="shared" si="10"/>
        <v>0.8822417342351806</v>
      </c>
      <c r="W26" s="40">
        <f t="shared" si="11"/>
        <v>0.81395348837209314</v>
      </c>
    </row>
    <row r="27" spans="1:23" x14ac:dyDescent="0.25">
      <c r="B27" s="37"/>
      <c r="C27" s="38"/>
      <c r="D27" s="52"/>
      <c r="E27" s="53"/>
      <c r="F27" s="42"/>
      <c r="G27" s="53"/>
      <c r="H27" s="49"/>
      <c r="I27" s="38"/>
      <c r="J27" s="28"/>
      <c r="K27" s="52"/>
      <c r="L27" s="53"/>
      <c r="M27" s="42"/>
      <c r="N27" s="53"/>
      <c r="O27" s="53"/>
      <c r="P27" s="38"/>
      <c r="Q27" s="28"/>
      <c r="R27" s="52"/>
      <c r="S27" s="53"/>
      <c r="T27" s="42"/>
      <c r="U27" s="53"/>
      <c r="V27" s="49"/>
      <c r="W27" s="38"/>
    </row>
    <row r="28" spans="1:23" ht="15.75" thickBot="1" x14ac:dyDescent="0.3">
      <c r="B28" s="46"/>
      <c r="C28" s="39" t="s">
        <v>102</v>
      </c>
      <c r="D28" s="67">
        <f>SUM(D9:D26)</f>
        <v>7.1749999999999998</v>
      </c>
      <c r="E28" s="67">
        <f t="shared" ref="E28:H28" si="12">SUM(E9:E26)</f>
        <v>60.656948411425979</v>
      </c>
      <c r="F28" s="67">
        <f t="shared" si="12"/>
        <v>5.1139999999999999</v>
      </c>
      <c r="G28" s="67">
        <f t="shared" si="12"/>
        <v>2.0610000000000004</v>
      </c>
      <c r="H28" s="67">
        <f t="shared" si="12"/>
        <v>15.498738589767884</v>
      </c>
      <c r="I28" s="41">
        <f>H28/E28</f>
        <v>0.25551464416974162</v>
      </c>
      <c r="J28" s="28"/>
      <c r="K28" s="67">
        <f>SUM(K9:K26)</f>
        <v>7.1749999999999998</v>
      </c>
      <c r="L28" s="67">
        <f t="shared" ref="L28:O28" si="13">SUM(L9:L26)</f>
        <v>60.656948411425979</v>
      </c>
      <c r="M28" s="67">
        <f t="shared" si="13"/>
        <v>4.8170000000000002</v>
      </c>
      <c r="N28" s="67">
        <f t="shared" si="13"/>
        <v>2.358000000000001</v>
      </c>
      <c r="O28" s="67">
        <f t="shared" si="13"/>
        <v>17.584786540616875</v>
      </c>
      <c r="P28" s="41">
        <f>O28/L28</f>
        <v>0.28990555906871868</v>
      </c>
      <c r="Q28" s="28"/>
      <c r="R28" s="67">
        <f>SUM(R9:R26)</f>
        <v>7.1749999999999998</v>
      </c>
      <c r="S28" s="67">
        <f t="shared" ref="S28:V28" si="14">SUM(S9:S26)</f>
        <v>60.656948411425979</v>
      </c>
      <c r="T28" s="67">
        <f t="shared" si="14"/>
        <v>4.6869999999999994</v>
      </c>
      <c r="U28" s="67">
        <f t="shared" si="14"/>
        <v>2.488</v>
      </c>
      <c r="V28" s="67">
        <f t="shared" si="14"/>
        <v>18.491079326002914</v>
      </c>
      <c r="W28" s="41">
        <f>V28/S28</f>
        <v>0.30484684459529687</v>
      </c>
    </row>
  </sheetData>
  <mergeCells count="7">
    <mergeCell ref="K6:N6"/>
    <mergeCell ref="R6:U6"/>
    <mergeCell ref="B3:H3"/>
    <mergeCell ref="B4:H4"/>
    <mergeCell ref="D7:E7"/>
    <mergeCell ref="G7:H7"/>
    <mergeCell ref="D6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%wt</vt:lpstr>
      <vt:lpstr>Micromolar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Tusaar 3</dc:creator>
  <cp:lastModifiedBy>Tusaar 3</cp:lastModifiedBy>
  <dcterms:created xsi:type="dcterms:W3CDTF">2015-03-24T19:38:35Z</dcterms:created>
  <dcterms:modified xsi:type="dcterms:W3CDTF">2015-09-10T22:33:57Z</dcterms:modified>
</cp:coreProperties>
</file>